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O:\Ail_Mei\ESTERO\Paesi\Libano\Task Force\"/>
    </mc:Choice>
  </mc:AlternateContent>
  <xr:revisionPtr revIDLastSave="0" documentId="8_{2FBAA6C5-F346-4C01-854D-9A088203AEF4}" xr6:coauthVersionLast="45" xr6:coauthVersionMax="45" xr10:uidLastSave="{00000000-0000-0000-0000-000000000000}"/>
  <bookViews>
    <workbookView xWindow="-120" yWindow="-120" windowWidth="24240" windowHeight="13140" activeTab="5" xr2:uid="{00000000-000D-0000-FFFF-FFFF00000000}"/>
  </bookViews>
  <sheets>
    <sheet name="Acute meds" sheetId="1" r:id="rId1"/>
    <sheet name="Dialysis meds" sheetId="4" r:id="rId2"/>
    <sheet name="Chronic meds" sheetId="7" r:id="rId3"/>
    <sheet name="Mental health meds" sheetId="6" r:id="rId4"/>
    <sheet name="RT-PCR" sheetId="8" r:id="rId5"/>
    <sheet name="PPEs" sheetId="9" r:id="rId6"/>
  </sheets>
  <definedNames>
    <definedName name="_xlnm._FilterDatabase" localSheetId="0" hidden="1">'Acute meds'!$B$2:$J$122</definedName>
    <definedName name="EUR">#REF!</definedName>
    <definedName name="GB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8" l="1"/>
  <c r="E18" i="9"/>
  <c r="E17" i="9" l="1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F5" i="8"/>
  <c r="F4" i="8"/>
  <c r="F3" i="8"/>
  <c r="D65" i="7" l="1"/>
  <c r="D64" i="7"/>
  <c r="D63" i="7"/>
</calcChain>
</file>

<file path=xl/sharedStrings.xml><?xml version="1.0" encoding="utf-8"?>
<sst xmlns="http://schemas.openxmlformats.org/spreadsheetml/2006/main" count="408" uniqueCount="351">
  <si>
    <t>1. LOCAL ANAESTHETICS</t>
  </si>
  <si>
    <t>Vial</t>
  </si>
  <si>
    <t>Lidocaine 2% + Epinephrine INJ (cartridge 1.8ml) (vial 2ml) (dental form)</t>
  </si>
  <si>
    <t>2. ANALGESICS, ANTIPYRETICS, ANTIINFLAMMATORIES</t>
  </si>
  <si>
    <t>Bottle</t>
  </si>
  <si>
    <t>3. ANTIALLERGIC DRUGS</t>
  </si>
  <si>
    <t>4. ANTHELMINTICS</t>
  </si>
  <si>
    <t>5. ANTIBACTERIALS</t>
  </si>
  <si>
    <t>6. ANTIBACTERIALS / ANTIPROTOZOAL</t>
  </si>
  <si>
    <t>7. ANTIFUNGAL / ANTIVIRAL DRUGS</t>
  </si>
  <si>
    <t>Aciclovir 5% cream (2g)</t>
  </si>
  <si>
    <t>8. ANTI-ANAEMIA</t>
  </si>
  <si>
    <t>Ferrous salt oral SUSP 25mg/ml (30ml)</t>
  </si>
  <si>
    <t>10. DERMATOLOGICAL</t>
  </si>
  <si>
    <t>Bacitracin/Neomycin CREAM</t>
  </si>
  <si>
    <t>Betamethasone 0.1% CREAM (15g)</t>
  </si>
  <si>
    <t>Calamine Topical (100ml)</t>
  </si>
  <si>
    <t xml:space="preserve">Hydrocortisone 1% CREAM </t>
  </si>
  <si>
    <t>Miconazole Nitrate 2% CREAM (30g)</t>
  </si>
  <si>
    <t>Permethrin Shampoo 1% SOLUTION  (60ml)</t>
  </si>
  <si>
    <t>Silver Sulfadiazine 1% CREAM (50g)</t>
  </si>
  <si>
    <t>Zinc oxide 10% CREAM (30g)</t>
  </si>
  <si>
    <t>11. DISINFECTANTS, ANTISEPTICS</t>
  </si>
  <si>
    <t>Iodine - povidone (PVP) 10% Solution (100ml or 125ml)</t>
  </si>
  <si>
    <t>12. GASTRO-INTESTINAL DRUGS</t>
  </si>
  <si>
    <t>Alum.hyd.+Mag.hyd. 200+100mg/5ml SUSP 250ml</t>
  </si>
  <si>
    <t xml:space="preserve">Hydrocortisone - 500mg, Cinchocaine HCl - 500mg (anti-hemorrhoid), cream </t>
  </si>
  <si>
    <t>14. OPHTHALMIC DRUGS</t>
  </si>
  <si>
    <t>Tetracycline OPHTH. OINT 1% (5g)</t>
  </si>
  <si>
    <t>17. RESPIRATORY DRUGS</t>
  </si>
  <si>
    <t>Ambroxol 15mg/5ml SYR</t>
  </si>
  <si>
    <t>Dextromethorphan HBr 7.5mg/5ml</t>
  </si>
  <si>
    <t>Salbutamol 100mcg/dose 200 doses INH</t>
  </si>
  <si>
    <t>18. SOLUTIONS, ELECTROLYTES</t>
  </si>
  <si>
    <t>19. VITAMINS AND MINERALS</t>
  </si>
  <si>
    <t xml:space="preserve">Ergocalciferol 250mg/ml </t>
  </si>
  <si>
    <t>vitamin B complex inj</t>
  </si>
  <si>
    <t>21. INSULIN</t>
  </si>
  <si>
    <t>22. Others</t>
  </si>
  <si>
    <t>Glycerin (k-y) jelly 42g</t>
  </si>
  <si>
    <t>Water purification TAB for 5L</t>
  </si>
  <si>
    <t>Benzyl Benzoate Lotion 25% (100ml)</t>
  </si>
  <si>
    <t>Chlorhexidine Gluconate Solution 7.1% for umbilical cord (10ml)</t>
  </si>
  <si>
    <t>Chlorhexidine 5% in 100ml</t>
  </si>
  <si>
    <t xml:space="preserve">Iodine 2.5% SOLUTION 30ml </t>
  </si>
  <si>
    <t>Lactulose 3.3ml/5ml SOL</t>
  </si>
  <si>
    <t>13. HORMONES AND CONTRACEPTIVES</t>
  </si>
  <si>
    <t>Medroxyprogesterone Depo 150mg/ml INJ</t>
  </si>
  <si>
    <t>IUD copper‐containing device (IUD 'CU-T-380A')</t>
  </si>
  <si>
    <t xml:space="preserve">IUD insertion Kit </t>
  </si>
  <si>
    <t>Pregnancy test dip strip</t>
  </si>
  <si>
    <t>Pap-smear kit</t>
  </si>
  <si>
    <t>Condoms 'LATEX' standard</t>
  </si>
  <si>
    <t>Unit</t>
  </si>
  <si>
    <t>Gentamicin sulfate 0.3% EYE DROPS</t>
  </si>
  <si>
    <t>Hyoscine butyl bromide (Buscopan)10mg Oral tablet</t>
  </si>
  <si>
    <t>Levonorgestrel 0.15mg + Ethinylestradiol 0.03mg + Ferrous Fumarate 75mg Oral tablet</t>
  </si>
  <si>
    <t>Levonorgestrel 0.03 mg Oral tablet</t>
  </si>
  <si>
    <t>Levonorgestrel 750mcg Oral tablet</t>
  </si>
  <si>
    <t>Pyridoxine 25mg Oral tablet</t>
  </si>
  <si>
    <t>Estimated total</t>
  </si>
  <si>
    <t>Freight and shipment</t>
  </si>
  <si>
    <t xml:space="preserve">TOTAL </t>
  </si>
  <si>
    <t>Medications for Renal Dialysis patients</t>
  </si>
  <si>
    <t>Erythropoietin recombinant human (Epoetin alfa) – 4,000 IU</t>
  </si>
  <si>
    <t>Erythropoietin recombinant human (Epoetin alfa) –  10,000IU</t>
  </si>
  <si>
    <t>Erythropoietin recombinant human (Epoetin alfa) – 40,000IU</t>
  </si>
  <si>
    <t xml:space="preserve"> Iron (sucrose) - 20mg/5ml</t>
  </si>
  <si>
    <t>Alfacalcidol (One Alpha)  0.25 mcg</t>
  </si>
  <si>
    <t>TAB</t>
  </si>
  <si>
    <t>Alfacalcidol (One Alpha)  1.0 mcg</t>
  </si>
  <si>
    <t>Immuno-suppressant</t>
  </si>
  <si>
    <t>Tacrolimus  ( Prograf )  0.5 mg</t>
  </si>
  <si>
    <t>Tacrolimus  ( Prograf )  1.0 mg</t>
  </si>
  <si>
    <t>Tacrolimus  (  Advagraf)  0.5 mg</t>
  </si>
  <si>
    <t>Tacrolimus  ( Advagraf)  1.0 mg</t>
  </si>
  <si>
    <t>Tacrolimus  ( Advagraf)  3.0 mg</t>
  </si>
  <si>
    <t>Mycophenolate mofetil - 250mg (Cellsept)</t>
  </si>
  <si>
    <t xml:space="preserve">Mycophenolic acid ( Myfortic) </t>
  </si>
  <si>
    <t>Monthly needs</t>
  </si>
  <si>
    <t>Ciclosporine  100 mg</t>
  </si>
  <si>
    <t>Ciclosporine  50 mg</t>
  </si>
  <si>
    <t>Ciclosporine  25 mg</t>
  </si>
  <si>
    <t>Ciclosporine  100 mg Solutiom</t>
  </si>
  <si>
    <t xml:space="preserve">Total </t>
  </si>
  <si>
    <t>Quantity</t>
  </si>
  <si>
    <t>Acenocoumarol 4mg</t>
  </si>
  <si>
    <t>Acetyl Salicilque 81mg</t>
  </si>
  <si>
    <t>Allopurinol 300mg</t>
  </si>
  <si>
    <t>Amiloride/HCTZ 5/50mg</t>
  </si>
  <si>
    <t>Amiodarone 200mg</t>
  </si>
  <si>
    <t>Amitryptilline 25mg</t>
  </si>
  <si>
    <t>Amlodipine 5mg</t>
  </si>
  <si>
    <t>Atenolol 50mg</t>
  </si>
  <si>
    <t>Beclomethasone 50µg</t>
  </si>
  <si>
    <t>Beclomethasone Forte 250µg</t>
  </si>
  <si>
    <t>Bisoprolol 5mg</t>
  </si>
  <si>
    <t>Calcium + Vit. D3 600mg + 200IU</t>
  </si>
  <si>
    <t>Captopril 25mg</t>
  </si>
  <si>
    <t>Captopril 50mg</t>
  </si>
  <si>
    <t>Carbamazepine 200mg</t>
  </si>
  <si>
    <t>Carbamazepine CR 400mg</t>
  </si>
  <si>
    <t>Carbolevodopa 25/250mg</t>
  </si>
  <si>
    <t>Chlorpromazine 100mg</t>
  </si>
  <si>
    <t>Clopidogrel 75mg</t>
  </si>
  <si>
    <t>Digoxin 0.25mg</t>
  </si>
  <si>
    <t>Diltiazem 60mg</t>
  </si>
  <si>
    <t>Dobesilate de Calcium 500mg</t>
  </si>
  <si>
    <t>Dorzolamide+Timolol 20+5mg/ml</t>
  </si>
  <si>
    <t>Fenofibrate 200mg</t>
  </si>
  <si>
    <t>Fluoxetine 20mg</t>
  </si>
  <si>
    <t>Furosemide 40mg</t>
  </si>
  <si>
    <t>Gliclazide LP 30mg</t>
  </si>
  <si>
    <t>Glimepiride 4mg</t>
  </si>
  <si>
    <t>Haloperidol 5mg</t>
  </si>
  <si>
    <t>Hydrochlorothiazide 25mg</t>
  </si>
  <si>
    <t>Indapamide SR 1.5mg</t>
  </si>
  <si>
    <t>Ipratropium 250µg</t>
  </si>
  <si>
    <t>Isosorbide Dinitrate 5mg</t>
  </si>
  <si>
    <t>Levothyroxin 0.025mg</t>
  </si>
  <si>
    <t>Levothyroxin 0.1mg</t>
  </si>
  <si>
    <t>Metformine 850mg</t>
  </si>
  <si>
    <t>Molsidomie 2mg</t>
  </si>
  <si>
    <t>Molsidomine 4mg</t>
  </si>
  <si>
    <t>Montelukast 4mg</t>
  </si>
  <si>
    <t>Montelukast 10mg</t>
  </si>
  <si>
    <t>Omeprazole 20mg</t>
  </si>
  <si>
    <t>Phenytoin 100mg</t>
  </si>
  <si>
    <t>Propranolol 10mg</t>
  </si>
  <si>
    <t>Propranolol 40mg</t>
  </si>
  <si>
    <t>Ramipril 5mg</t>
  </si>
  <si>
    <t>Ramipril 10mg</t>
  </si>
  <si>
    <t>Rosuvastatin 10mg</t>
  </si>
  <si>
    <t>Rosuvastatin 20mg</t>
  </si>
  <si>
    <t>Salbutamol 100µg</t>
  </si>
  <si>
    <t>Sertraline 50mg</t>
  </si>
  <si>
    <t>Simvastatine 20mg</t>
  </si>
  <si>
    <t>Sodium Valproate C.R. 500mg</t>
  </si>
  <si>
    <t>Sodium Valproate Reg. 500mg</t>
  </si>
  <si>
    <t>Sodium Valproate Syrup 400mg/300ml</t>
  </si>
  <si>
    <t>Spironolactone 25mg</t>
  </si>
  <si>
    <t>Tamsulosin 0.4mg</t>
  </si>
  <si>
    <t>Trihexyphenidyl (Artane) 5mg</t>
  </si>
  <si>
    <t>Valsartan 80mg</t>
  </si>
  <si>
    <t>Valsartan 160mg</t>
  </si>
  <si>
    <t>Verapamil 80mg</t>
  </si>
  <si>
    <t xml:space="preserve">Generic name </t>
  </si>
  <si>
    <t>Dosage</t>
  </si>
  <si>
    <t xml:space="preserve">Brand Medication name at warehouse </t>
  </si>
  <si>
    <t>Quantity needed for 1 year</t>
  </si>
  <si>
    <t>Aripiprazole</t>
  </si>
  <si>
    <t>10 mg</t>
  </si>
  <si>
    <t>Abilify</t>
  </si>
  <si>
    <t>3000 boxes of 30 tablets</t>
  </si>
  <si>
    <t>15 mg</t>
  </si>
  <si>
    <t>2000 boxes of 30 tablets</t>
  </si>
  <si>
    <t>Atomoxetine</t>
  </si>
  <si>
    <t>18 mg</t>
  </si>
  <si>
    <t>Strattera</t>
  </si>
  <si>
    <t>50 boxes of 30 tablets</t>
  </si>
  <si>
    <t>25 mg</t>
  </si>
  <si>
    <t>300 boxes of 30 tablets</t>
  </si>
  <si>
    <t>40 mg</t>
  </si>
  <si>
    <t>400 boxes of 30 tablets</t>
  </si>
  <si>
    <t>Clozapine</t>
  </si>
  <si>
    <t>100 mg</t>
  </si>
  <si>
    <t>Leponex (Clozapine)</t>
  </si>
  <si>
    <t>Venlafaxine</t>
  </si>
  <si>
    <t>150 mg</t>
  </si>
  <si>
    <t>Deprevia (Effexor Venlafaxine)</t>
  </si>
  <si>
    <t>600 boxes of 30 tablets</t>
  </si>
  <si>
    <t>75 mg</t>
  </si>
  <si>
    <t>Efexor</t>
  </si>
  <si>
    <t>Memantine</t>
  </si>
  <si>
    <t>Ebixa</t>
  </si>
  <si>
    <t>700 boxes of 30 tablets</t>
  </si>
  <si>
    <t>Paliperidone</t>
  </si>
  <si>
    <t>Invega Sustenna</t>
  </si>
  <si>
    <t>1400 injections</t>
  </si>
  <si>
    <t>600 injections</t>
  </si>
  <si>
    <t>350 mg</t>
  </si>
  <si>
    <t>Trevicta</t>
  </si>
  <si>
    <t>300 injections</t>
  </si>
  <si>
    <t>525 mg</t>
  </si>
  <si>
    <t>Levetiracetam</t>
  </si>
  <si>
    <t>500 mg</t>
  </si>
  <si>
    <t>Keppra</t>
  </si>
  <si>
    <t xml:space="preserve">Levetiracetam syrup </t>
  </si>
  <si>
    <t>100 mg/ml, bottle</t>
  </si>
  <si>
    <t>75 bottles</t>
  </si>
  <si>
    <t>Duloxetine</t>
  </si>
  <si>
    <t>60 mg</t>
  </si>
  <si>
    <t>Cymbalta</t>
  </si>
  <si>
    <t>1000 boxes of 30 tablets</t>
  </si>
  <si>
    <t>Olanzapine</t>
  </si>
  <si>
    <t>Zyprexa</t>
  </si>
  <si>
    <t>10,000 boxes of 30 tablets</t>
  </si>
  <si>
    <t>Risperidone</t>
  </si>
  <si>
    <t>4 mg</t>
  </si>
  <si>
    <t>Risperdal</t>
  </si>
  <si>
    <t>3000 boxes of 60 tablets</t>
  </si>
  <si>
    <t>2 mg</t>
  </si>
  <si>
    <t>16500 tablets</t>
  </si>
  <si>
    <t xml:space="preserve">Risperidone </t>
  </si>
  <si>
    <t>syrup 1 mg/ml, bottle</t>
  </si>
  <si>
    <t>150 bottle</t>
  </si>
  <si>
    <t>Quetiapine</t>
  </si>
  <si>
    <t>300 mg</t>
  </si>
  <si>
    <t>Seroquel XR</t>
  </si>
  <si>
    <t xml:space="preserve">Zuclopenthixol decanoate </t>
  </si>
  <si>
    <t>200 mg / ml inj, ampoule</t>
  </si>
  <si>
    <t>375 ampoules</t>
  </si>
  <si>
    <t xml:space="preserve">Lithium </t>
  </si>
  <si>
    <t>400 mg, tablet</t>
  </si>
  <si>
    <t>13,044 tablets</t>
  </si>
  <si>
    <t xml:space="preserve">Carbamazepine </t>
  </si>
  <si>
    <t>syrup 100 mg/5ml, bottle</t>
  </si>
  <si>
    <t>150 bottles</t>
  </si>
  <si>
    <t>Lamotrigine</t>
  </si>
  <si>
    <t>Lamictal</t>
  </si>
  <si>
    <t>50 mg</t>
  </si>
  <si>
    <t>Donepezil</t>
  </si>
  <si>
    <t>Aricept</t>
  </si>
  <si>
    <t>Topiramate</t>
  </si>
  <si>
    <t>Topamax</t>
  </si>
  <si>
    <t>4000 boxes of 60 tablets</t>
  </si>
  <si>
    <t>Locosamide</t>
  </si>
  <si>
    <t xml:space="preserve">100 mg </t>
  </si>
  <si>
    <t>Vimpat</t>
  </si>
  <si>
    <t>1,500 boxes of 56 tablets</t>
  </si>
  <si>
    <t>Vimpat (Solution)</t>
  </si>
  <si>
    <t>50 boxes</t>
  </si>
  <si>
    <t>200 boxes of 56 tablets</t>
  </si>
  <si>
    <r>
      <rPr>
        <sz val="11"/>
        <color rgb="FFFF0000"/>
        <rFont val="Calibri"/>
        <family val="2"/>
        <scheme val="minor"/>
      </rPr>
      <t>30,225 boxes</t>
    </r>
    <r>
      <rPr>
        <sz val="11"/>
        <color theme="1"/>
        <rFont val="Calibri"/>
        <family val="2"/>
        <scheme val="minor"/>
      </rPr>
      <t xml:space="preserve"> of 50 tablets</t>
    </r>
  </si>
  <si>
    <r>
      <rPr>
        <sz val="11"/>
        <color rgb="FFFF0000"/>
        <rFont val="Calibri"/>
        <family val="2"/>
        <scheme val="minor"/>
      </rPr>
      <t>2000</t>
    </r>
    <r>
      <rPr>
        <sz val="11"/>
        <color theme="1"/>
        <rFont val="Calibri"/>
        <family val="2"/>
        <scheme val="minor"/>
      </rPr>
      <t xml:space="preserve"> boxes of 30 tablets</t>
    </r>
  </si>
  <si>
    <r>
      <t>15,</t>
    </r>
    <r>
      <rPr>
        <sz val="11"/>
        <color rgb="FFFF0000"/>
        <rFont val="Calibri"/>
        <family val="2"/>
        <scheme val="minor"/>
      </rPr>
      <t>585</t>
    </r>
    <r>
      <rPr>
        <sz val="11"/>
        <color theme="1"/>
        <rFont val="Calibri"/>
        <family val="2"/>
        <scheme val="minor"/>
      </rPr>
      <t xml:space="preserve"> boxes of 100 tablets</t>
    </r>
  </si>
  <si>
    <r>
      <t>3,</t>
    </r>
    <r>
      <rPr>
        <sz val="11"/>
        <color rgb="FFFF0000"/>
        <rFont val="Calibri"/>
        <family val="2"/>
        <scheme val="minor"/>
      </rPr>
      <t>500</t>
    </r>
    <r>
      <rPr>
        <sz val="11"/>
        <color theme="1"/>
        <rFont val="Calibri"/>
        <family val="2"/>
        <scheme val="minor"/>
      </rPr>
      <t xml:space="preserve"> boxes of 56 tablets</t>
    </r>
  </si>
  <si>
    <t>Monthly needs of dialysis medications</t>
  </si>
  <si>
    <t>Molecule</t>
  </si>
  <si>
    <t xml:space="preserve">Shipping and clearance </t>
  </si>
  <si>
    <t xml:space="preserve">Grand total </t>
  </si>
  <si>
    <t>Total (USD)</t>
  </si>
  <si>
    <t>Unit Price (USD)</t>
  </si>
  <si>
    <t xml:space="preserve"> RNA extraction Kits (per test)</t>
  </si>
  <si>
    <t>10ml tube with 3ml VTM medium, one sterile, swabone biohazard specimen bag</t>
  </si>
  <si>
    <t>305C</t>
  </si>
  <si>
    <t>516CS01</t>
  </si>
  <si>
    <t>330C</t>
  </si>
  <si>
    <t>Catalog #</t>
  </si>
  <si>
    <t>RR-0485-02</t>
  </si>
  <si>
    <t>UTM RT ROOM TEMPERATURE FORMAT
3 ML SOLUTION IN TUBE
1 FLEXIBLE NASOPHARYNGEAL FLOCKED SWAB,
NYLON TIP, MOLDED BREAKPOINT AT 100mm
STERILE, INDIVIDUALLY WRAPPED
PKG: 300 (6 BOXES OF 50 PCS)</t>
  </si>
  <si>
    <t>PEDIATRIC FLOCKED SWAB, NYLON TIP, MOLDED
BREAKPOINT AT 100mm STERILE, INDIVIDUALLY
WRAPPED
PKG: 1000 PCS (INT.:10X100 PCS)</t>
  </si>
  <si>
    <t>UTM RT ROOM TEMPERATURE FORMAT
3 ML SOLUTION IN TUBE -TUBES ONLY -
6 BOXES OF 50 PCS
COLOUR CODE: RED
PKG: 300 PCS</t>
  </si>
  <si>
    <t>Sample collection
 Swabs</t>
  </si>
  <si>
    <t>RNA 
extraction tests</t>
  </si>
  <si>
    <t>RT-PCR 
tests</t>
  </si>
  <si>
    <t>Description of Unit</t>
  </si>
  <si>
    <t xml:space="preserve"> Quantity needed for 3 months</t>
  </si>
  <si>
    <t>Unit Cost</t>
  </si>
  <si>
    <t>Personal
 Protective Equipment
for Hospitals</t>
  </si>
  <si>
    <t>N95: Particulalte respirator compliant with NIOSH N95 or EN 149 FFFP2 and fluid resistant (1/2 medium, 1/2 Large)</t>
  </si>
  <si>
    <t>Goggles / eye protection compliant with EU standard directive 86/686/EEC, EN 166/2002 or ANSI/ISEA Z87.1-2010 or equivalent</t>
  </si>
  <si>
    <t>Latex gloves, box of 100 (1/3 S, 1/3 M, 1/3 L)</t>
  </si>
  <si>
    <t>Hand sanitizer, 500 ml</t>
  </si>
  <si>
    <t>Face shield</t>
  </si>
  <si>
    <t>Cover head</t>
  </si>
  <si>
    <t>Cover shoes</t>
  </si>
  <si>
    <t>Disposable coverall: compliant with EN 943-1:2002 such TYVEK or equivalent (1/3L, 1/3XL, 1/3XXL)</t>
  </si>
  <si>
    <t xml:space="preserve">Gown, surgical, non-sterile, non-woven, disp., L/ XL </t>
  </si>
  <si>
    <t>Goggles, protective, indirect-side-ventil - EPEVGO</t>
  </si>
  <si>
    <t>Mask, high-fil., FFP2/N-95, no-valve, none sterile  MADT</t>
  </si>
  <si>
    <t>Gloves, w/o powder, nitrile, M/L, disp./BOX-100</t>
  </si>
  <si>
    <t>Hand sanitizer, alcohol &gt;60%, 75- 700 ML</t>
  </si>
  <si>
    <t>Personal
Protective Equipment
for PHCCs</t>
  </si>
  <si>
    <t>3 ply surgical face mask, compliant with EN 14683 type IIR or ASTM F2100 level2 or level 3 or equivalent/ box of 50</t>
  </si>
  <si>
    <t>Novel Coronavirus
 (SARS-CoV-2) Real Time Multiplex RT-PCR Kit:  Shangai ZJ Bio-Tech LiferRiver Ltd, (per test)</t>
  </si>
  <si>
    <t>different options for sample
 collection swabs</t>
  </si>
  <si>
    <r>
      <t>2118</t>
    </r>
    <r>
      <rPr>
        <sz val="10"/>
        <color theme="1"/>
        <rFont val="Calibri"/>
        <family val="2"/>
        <scheme val="minor"/>
      </rPr>
      <t>‐0419</t>
    </r>
  </si>
  <si>
    <t>Total</t>
  </si>
  <si>
    <t>Chronic medications order with estimated quantity for 10 months</t>
  </si>
  <si>
    <t>Estimated unit price (USD)</t>
  </si>
  <si>
    <t>Proposed quantities</t>
  </si>
  <si>
    <t>Lidocaine 1% INJ 20ml (vial)</t>
  </si>
  <si>
    <t>Lidocaine 2% INJ 20ml (vial)</t>
  </si>
  <si>
    <t>Acetylsalicylic acid 300mg Oral tablet (blister)</t>
  </si>
  <si>
    <t>Ibuprofen 200mg Oral tablet (blister)</t>
  </si>
  <si>
    <t>Ibuprofen 400mg Oral tablet (blister)</t>
  </si>
  <si>
    <t>Ibuprofen 100 mg/5ml SYR (bottle)</t>
  </si>
  <si>
    <t>Diclofenac sodium 1% (tube)</t>
  </si>
  <si>
    <t>Ketoprofen 100mg SUPP (blister)</t>
  </si>
  <si>
    <t>Paracetamol 125mg SUPP (blister)</t>
  </si>
  <si>
    <t>Paracetamol 125mg/5ml SYR (bottle)</t>
  </si>
  <si>
    <t>Paracetamol 500mg Oral tablet (blister)</t>
  </si>
  <si>
    <t>Dexamethasone 0.5mg/5ml SYR (bottle)</t>
  </si>
  <si>
    <t>Dexamethasone 500mcg Oral tablet (blister)</t>
  </si>
  <si>
    <t>Dexamethasone 4mg/ml, 1ml INJ (vial)</t>
  </si>
  <si>
    <t>Epinephrine (Adrenaline) 1mg/ml INJ (vial)</t>
  </si>
  <si>
    <t>Loratadine 5mg/5ml SYR (bottle)</t>
  </si>
  <si>
    <t>Loratadine 10mg Oral tablet (blister)</t>
  </si>
  <si>
    <t>Prednisolone 5mg Oral tablet (blister)</t>
  </si>
  <si>
    <t>Promethazine 25mg Oral tablet (blister)</t>
  </si>
  <si>
    <t>Albendazole 400mg Oral tablet (blister)</t>
  </si>
  <si>
    <t>Mebendazole 100mg/5ml (bottle)</t>
  </si>
  <si>
    <t>Mebendazole 500mg Oral tablet (blister)</t>
  </si>
  <si>
    <t>Niclosamide 500mg Oral tablet (blister)</t>
  </si>
  <si>
    <t>Amoxicillin 500mg Oral tablet (blister)</t>
  </si>
  <si>
    <t>Amoxicillin 250mg/5ml SUSP (bottle)</t>
  </si>
  <si>
    <t>Amoxicillin+Clavulanic Acid 312mg/5ml SUSP (bottle)</t>
  </si>
  <si>
    <t>Amoxicillin+Clavulanic Acid 625mg Oral tablet (blister)</t>
  </si>
  <si>
    <t>Azithromycin 200mg/5ml syrup (bottle)</t>
  </si>
  <si>
    <t>Azithromycin 250 mg Oral tablet (blister)</t>
  </si>
  <si>
    <t>Cefixime 400mg Oral tablet (blister)</t>
  </si>
  <si>
    <t>Cefalexin 500mg Oral tablet (blister)</t>
  </si>
  <si>
    <t>Cefalexin 250mg/5ml SUSP (bottle)</t>
  </si>
  <si>
    <t>Ciprofloxacin 500 mg Oral tablet (blister)</t>
  </si>
  <si>
    <t>Doxycycline 100mg Oral tablet (blister)</t>
  </si>
  <si>
    <t>Sulfamethox/Trimethropr. 400mg+80mg Oral tablet (blister)</t>
  </si>
  <si>
    <t>Sulfamethox/Trimethropr. 200mg+40mg/5ml SUSP (bottle)</t>
  </si>
  <si>
    <t>Clarithromycin 500mg Oral tablet (blister)</t>
  </si>
  <si>
    <t>Metronidazole 250 mg Oral tablet (blister)</t>
  </si>
  <si>
    <t>Metronidazole 500 mg Oral tablet (blister)</t>
  </si>
  <si>
    <t>Metronidazole 200mg/5ml SUSP (bottle)</t>
  </si>
  <si>
    <t xml:space="preserve">Metronidazole 500mg Vag Tab (blister) </t>
  </si>
  <si>
    <t>Clotrimazole 500mg Vag Tab (blister)</t>
  </si>
  <si>
    <t>Fluconazole 150mg Oral tablet (blister)</t>
  </si>
  <si>
    <t>Miconazole 2% oral gel (tube)</t>
  </si>
  <si>
    <t>Terbinafine 250mg Oral tablet (blister)</t>
  </si>
  <si>
    <t>Terbinafine 1% CREAM (tube)</t>
  </si>
  <si>
    <t>Nystatin oral SUSP 100000 iu (bottle)</t>
  </si>
  <si>
    <t xml:space="preserve">Aciclovir 200mg Oral tablet (blister) </t>
  </si>
  <si>
    <t xml:space="preserve">Ferrous salt (60mg iron) Oral tablet (blister) </t>
  </si>
  <si>
    <t xml:space="preserve">Ferrous sulfate 60mg + Folic Acid 0.4mg Oral tablet (blister) </t>
  </si>
  <si>
    <t xml:space="preserve">Folic Acid 1mg Oral tablet (blister) </t>
  </si>
  <si>
    <t xml:space="preserve">Aluminium Hydroxide 500mg Oral tablet (blister) </t>
  </si>
  <si>
    <t xml:space="preserve">Metoclopramide 10mg Oral tablet (blister) </t>
  </si>
  <si>
    <t xml:space="preserve">Senna 7.5mg Oral tablet (Sennosides) (blister) </t>
  </si>
  <si>
    <t xml:space="preserve">Dydrogesterone 10mg Oral tablet (blister) </t>
  </si>
  <si>
    <t>Medroxyprogesterone acetate - 5mg Oral tablet (blister)</t>
  </si>
  <si>
    <t>Oral rehydration salts – zinc sulfate (sachet)</t>
  </si>
  <si>
    <t>Water for injection 5ML INJ (vial)</t>
  </si>
  <si>
    <t>Calcium gluconate 100mg/ml in 10ml INJ (vial)</t>
  </si>
  <si>
    <t>Calcium Lactate 300mg Oral tablet (blister)</t>
  </si>
  <si>
    <t>Vitamins with minerals for pregnant women Oral tablet (blister)</t>
  </si>
  <si>
    <t>Long-acting insulin NPH (vial)</t>
  </si>
  <si>
    <t>Intermediate-acting insulin 70/30 (vial)</t>
  </si>
  <si>
    <t>Fast-acting insulin rapid (vial)</t>
  </si>
  <si>
    <t>Atropine 1mg/ml INJ (vial)</t>
  </si>
  <si>
    <t>Acute medications order with estimated cost ( 6 months)</t>
  </si>
  <si>
    <t>Quantity needed for 1 year Mental Health medication</t>
  </si>
  <si>
    <t>Quantity needed for 3 Months Testing kits and supplies</t>
  </si>
  <si>
    <t>Quantity needed for 3 Months ( Personal Protective equipment)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</si>
</sst>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&quot;$&quot;#,##0.00000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9" fillId="0" borderId="0"/>
    <xf numFmtId="165" fontId="1" fillId="0" borderId="0" applyFill="0" applyBorder="0" applyAlignment="0" applyProtection="0"/>
    <xf numFmtId="0" fontId="9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10" fillId="0" borderId="0"/>
    <xf numFmtId="165" fontId="3" fillId="0" borderId="0" applyFon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</cellStyleXfs>
  <cellXfs count="81">
    <xf numFmtId="0" fontId="0" fillId="0" borderId="0" xfId="0"/>
    <xf numFmtId="3" fontId="0" fillId="0" borderId="0" xfId="0" applyNumberFormat="1"/>
    <xf numFmtId="166" fontId="0" fillId="0" borderId="0" xfId="0" applyNumberFormat="1"/>
    <xf numFmtId="0" fontId="2" fillId="0" borderId="0" xfId="0" applyFont="1"/>
    <xf numFmtId="0" fontId="0" fillId="2" borderId="0" xfId="0" applyFill="1"/>
    <xf numFmtId="4" fontId="0" fillId="2" borderId="0" xfId="0" applyNumberFormat="1" applyFill="1"/>
    <xf numFmtId="0" fontId="0" fillId="3" borderId="0" xfId="0" applyFill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8" fillId="0" borderId="1" xfId="0" applyFont="1" applyBorder="1"/>
    <xf numFmtId="0" fontId="0" fillId="0" borderId="0" xfId="0"/>
    <xf numFmtId="0" fontId="0" fillId="0" borderId="0" xfId="0" applyAlignment="1">
      <alignment horizontal="left"/>
    </xf>
    <xf numFmtId="0" fontId="7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0" fillId="0" borderId="0" xfId="0"/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top"/>
    </xf>
    <xf numFmtId="0" fontId="0" fillId="0" borderId="0" xfId="0" applyAlignment="1">
      <alignment horizontal="left" vertical="top" wrapText="1"/>
    </xf>
    <xf numFmtId="167" fontId="0" fillId="0" borderId="1" xfId="9" applyNumberFormat="1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/>
    <xf numFmtId="0" fontId="0" fillId="0" borderId="1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top"/>
    </xf>
    <xf numFmtId="165" fontId="14" fillId="0" borderId="1" xfId="9" applyFont="1" applyFill="1" applyBorder="1" applyAlignment="1" applyProtection="1">
      <alignment vertical="top" wrapText="1"/>
      <protection locked="0"/>
    </xf>
    <xf numFmtId="164" fontId="14" fillId="4" borderId="1" xfId="9" applyNumberFormat="1" applyFont="1" applyFill="1" applyBorder="1" applyAlignment="1" applyProtection="1">
      <alignment horizontal="right" vertical="top" wrapText="1"/>
      <protection locked="0"/>
    </xf>
    <xf numFmtId="165" fontId="2" fillId="0" borderId="1" xfId="9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7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right" vertical="top" wrapText="1"/>
    </xf>
    <xf numFmtId="0" fontId="12" fillId="6" borderId="0" xfId="10" applyBorder="1" applyAlignment="1">
      <alignment vertical="top"/>
    </xf>
    <xf numFmtId="164" fontId="12" fillId="6" borderId="0" xfId="10" applyNumberFormat="1" applyBorder="1" applyAlignment="1">
      <alignment horizontal="right" vertical="top"/>
    </xf>
    <xf numFmtId="0" fontId="12" fillId="6" borderId="0" xfId="10" applyAlignment="1">
      <alignment horizontal="left" vertical="top"/>
    </xf>
    <xf numFmtId="167" fontId="12" fillId="6" borderId="0" xfId="10" applyNumberFormat="1" applyAlignment="1">
      <alignment horizontal="left" vertical="top"/>
    </xf>
    <xf numFmtId="0" fontId="3" fillId="0" borderId="0" xfId="6"/>
    <xf numFmtId="3" fontId="5" fillId="0" borderId="1" xfId="0" applyNumberFormat="1" applyFont="1" applyBorder="1" applyAlignment="1">
      <alignment vertical="center" wrapText="1"/>
    </xf>
    <xf numFmtId="0" fontId="12" fillId="6" borderId="1" xfId="10" applyBorder="1" applyAlignment="1">
      <alignment vertical="center" wrapText="1"/>
    </xf>
    <xf numFmtId="3" fontId="12" fillId="6" borderId="1" xfId="10" applyNumberFormat="1" applyBorder="1" applyAlignment="1">
      <alignment vertical="center" wrapText="1"/>
    </xf>
    <xf numFmtId="0" fontId="13" fillId="7" borderId="0" xfId="1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13" fillId="7" borderId="2" xfId="11" applyBorder="1" applyAlignment="1">
      <alignment horizontal="center" vertical="center" wrapText="1"/>
    </xf>
    <xf numFmtId="0" fontId="13" fillId="7" borderId="2" xfId="11" applyBorder="1" applyAlignment="1">
      <alignment horizontal="center"/>
    </xf>
    <xf numFmtId="0" fontId="13" fillId="7" borderId="2" xfId="11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</cellXfs>
  <cellStyles count="12">
    <cellStyle name="Comma 2" xfId="2" xr:uid="{AF72CA55-49B3-4D78-922C-E77E9B01DF20}"/>
    <cellStyle name="Comma 3" xfId="5" xr:uid="{87A5344A-F5EE-4685-ABEA-2BF5FB2C1EBB}"/>
    <cellStyle name="Migliaia" xfId="9" builtinId="3"/>
    <cellStyle name="Neutrale" xfId="11" builtinId="28"/>
    <cellStyle name="Normal 2" xfId="1" xr:uid="{B65E7B60-0E0E-46D1-BFB4-0AE3F7B40E00}"/>
    <cellStyle name="Normal 3" xfId="3" xr:uid="{9C693000-9709-4796-8360-1846EC2482B0}"/>
    <cellStyle name="Normal 3 2" xfId="4" xr:uid="{DB1DAF56-A786-4C82-80D4-823F2218190C}"/>
    <cellStyle name="Normal 4" xfId="8" xr:uid="{A29B3BAF-A343-4694-BA5B-CFB32D136297}"/>
    <cellStyle name="Normal 6" xfId="6" xr:uid="{3C6775E4-3549-42F8-9002-93B41D990B8C}"/>
    <cellStyle name="Normale" xfId="0" builtinId="0"/>
    <cellStyle name="Normale 10 2" xfId="7" xr:uid="{6A95F14D-F608-468D-B27F-3078F6E8DB91}"/>
    <cellStyle name="Valore valido" xfId="1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0"/>
  <sheetViews>
    <sheetView workbookViewId="0">
      <selection activeCell="A2" sqref="A2:E2"/>
    </sheetView>
  </sheetViews>
  <sheetFormatPr defaultColWidth="9.1328125" defaultRowHeight="14.25" x14ac:dyDescent="0.45"/>
  <cols>
    <col min="1" max="1" width="71.1328125" style="3" customWidth="1"/>
    <col min="2" max="2" width="21.73046875" hidden="1" customWidth="1"/>
    <col min="3" max="3" width="16.1328125" style="3" customWidth="1"/>
    <col min="4" max="4" width="11.265625" style="1" customWidth="1"/>
    <col min="5" max="5" width="13.73046875" style="1" bestFit="1" customWidth="1"/>
    <col min="6" max="6" width="12.73046875" hidden="1" customWidth="1"/>
    <col min="7" max="7" width="16" style="2" hidden="1" customWidth="1"/>
    <col min="8" max="8" width="15.73046875" style="2" hidden="1" customWidth="1"/>
    <col min="9" max="9" width="13" style="2" customWidth="1"/>
    <col min="10" max="10" width="19.265625" style="4" customWidth="1"/>
    <col min="11" max="11" width="16.73046875" style="4" customWidth="1"/>
  </cols>
  <sheetData>
    <row r="1" spans="1:37" s="22" customFormat="1" x14ac:dyDescent="0.45">
      <c r="A1" s="76" t="s">
        <v>347</v>
      </c>
      <c r="B1" s="76"/>
      <c r="C1" s="76"/>
      <c r="D1" s="76"/>
      <c r="E1" s="76"/>
      <c r="F1" s="70"/>
      <c r="G1" s="70"/>
      <c r="H1" s="70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</row>
    <row r="2" spans="1:37" ht="28.5" x14ac:dyDescent="0.45">
      <c r="A2" s="71" t="s">
        <v>0</v>
      </c>
      <c r="B2" s="71" t="s">
        <v>79</v>
      </c>
      <c r="C2" s="71" t="s">
        <v>280</v>
      </c>
      <c r="D2" s="71" t="s">
        <v>281</v>
      </c>
      <c r="E2" s="71" t="s">
        <v>278</v>
      </c>
      <c r="F2" s="22"/>
      <c r="G2" s="22"/>
      <c r="H2" s="22"/>
      <c r="I2" s="22"/>
      <c r="J2" s="22"/>
      <c r="K2" s="22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</row>
    <row r="3" spans="1:37" x14ac:dyDescent="0.45">
      <c r="A3" s="29" t="s">
        <v>282</v>
      </c>
      <c r="B3" s="30">
        <v>583.33333333333337</v>
      </c>
      <c r="C3" s="29">
        <v>0.43499999999999994</v>
      </c>
      <c r="D3" s="30">
        <v>3500</v>
      </c>
      <c r="E3" s="30">
        <v>1522.4999999999998</v>
      </c>
      <c r="F3" s="22"/>
      <c r="G3" s="22"/>
      <c r="H3" s="22"/>
      <c r="I3" s="22"/>
      <c r="J3" s="22"/>
      <c r="K3" s="22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</row>
    <row r="4" spans="1:37" ht="17.25" customHeight="1" x14ac:dyDescent="0.45">
      <c r="A4" s="29" t="s">
        <v>283</v>
      </c>
      <c r="B4" s="30">
        <v>583.33333333333337</v>
      </c>
      <c r="C4" s="29">
        <v>0.45</v>
      </c>
      <c r="D4" s="30">
        <v>3500</v>
      </c>
      <c r="E4" s="30">
        <v>1575</v>
      </c>
      <c r="F4" s="22"/>
      <c r="G4" s="22"/>
      <c r="H4" s="22"/>
      <c r="I4" s="22"/>
      <c r="J4" s="22"/>
      <c r="K4" s="22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</row>
    <row r="5" spans="1:37" s="6" customFormat="1" x14ac:dyDescent="0.45">
      <c r="A5" s="29" t="s">
        <v>2</v>
      </c>
      <c r="B5" s="30">
        <v>1166.6666666666667</v>
      </c>
      <c r="C5" s="29">
        <v>0.26666666666666666</v>
      </c>
      <c r="D5" s="30">
        <v>7000</v>
      </c>
      <c r="E5" s="30">
        <v>1866.6666666666667</v>
      </c>
      <c r="F5" s="22"/>
      <c r="G5" s="22"/>
      <c r="H5" s="22"/>
      <c r="I5" s="22"/>
      <c r="J5" s="22"/>
      <c r="K5" s="22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</row>
    <row r="6" spans="1:37" x14ac:dyDescent="0.45">
      <c r="A6" s="23" t="s">
        <v>3</v>
      </c>
      <c r="B6" s="67"/>
      <c r="C6" s="23"/>
      <c r="D6" s="67"/>
      <c r="E6" s="67"/>
      <c r="F6" s="22"/>
      <c r="G6" s="22"/>
      <c r="H6" s="22"/>
      <c r="I6" s="22"/>
      <c r="J6" s="22"/>
      <c r="K6" s="22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</row>
    <row r="7" spans="1:37" x14ac:dyDescent="0.45">
      <c r="A7" s="29" t="s">
        <v>284</v>
      </c>
      <c r="B7" s="30">
        <v>10000</v>
      </c>
      <c r="C7" s="29">
        <v>3.15E-3</v>
      </c>
      <c r="D7" s="30">
        <v>60000</v>
      </c>
      <c r="E7" s="30">
        <v>189</v>
      </c>
      <c r="F7" s="22"/>
      <c r="G7" s="22"/>
      <c r="H7" s="22"/>
      <c r="I7" s="22"/>
      <c r="J7" s="22"/>
      <c r="K7" s="22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</row>
    <row r="8" spans="1:37" x14ac:dyDescent="0.45">
      <c r="A8" s="29" t="s">
        <v>285</v>
      </c>
      <c r="B8" s="30">
        <v>108333.33333333333</v>
      </c>
      <c r="C8" s="29">
        <v>7.4999999999999997E-3</v>
      </c>
      <c r="D8" s="30">
        <v>650000</v>
      </c>
      <c r="E8" s="30">
        <v>4875</v>
      </c>
      <c r="F8" s="22"/>
      <c r="G8" s="22"/>
      <c r="H8" s="22"/>
      <c r="I8" s="22"/>
      <c r="J8" s="22"/>
      <c r="K8" s="22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</row>
    <row r="9" spans="1:37" x14ac:dyDescent="0.45">
      <c r="A9" s="29" t="s">
        <v>286</v>
      </c>
      <c r="B9" s="30">
        <v>158333.33333333334</v>
      </c>
      <c r="C9" s="29">
        <v>1.4119999999999999E-2</v>
      </c>
      <c r="D9" s="30">
        <v>950000</v>
      </c>
      <c r="E9" s="30">
        <v>13413.999999999998</v>
      </c>
      <c r="F9" s="22"/>
      <c r="G9" s="22"/>
      <c r="H9" s="22"/>
      <c r="I9" s="22"/>
      <c r="J9" s="22"/>
      <c r="K9" s="22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</row>
    <row r="10" spans="1:37" x14ac:dyDescent="0.45">
      <c r="A10" s="29" t="s">
        <v>287</v>
      </c>
      <c r="B10" s="30">
        <v>17500</v>
      </c>
      <c r="C10" s="29">
        <v>0.35</v>
      </c>
      <c r="D10" s="30">
        <v>105000</v>
      </c>
      <c r="E10" s="30">
        <v>36750</v>
      </c>
      <c r="F10" s="22"/>
      <c r="G10" s="22"/>
      <c r="H10" s="22"/>
      <c r="I10" s="22"/>
      <c r="J10" s="22"/>
      <c r="K10" s="22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</row>
    <row r="11" spans="1:37" x14ac:dyDescent="0.45">
      <c r="A11" s="29" t="s">
        <v>288</v>
      </c>
      <c r="B11" s="30">
        <v>5833.333333333333</v>
      </c>
      <c r="C11" s="29">
        <v>2.2265122265122264</v>
      </c>
      <c r="D11" s="30">
        <v>35000</v>
      </c>
      <c r="E11" s="30">
        <v>77927.927927927929</v>
      </c>
      <c r="F11" s="22"/>
      <c r="G11" s="22"/>
      <c r="H11" s="22"/>
      <c r="I11" s="22"/>
      <c r="J11" s="22"/>
      <c r="K11" s="22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</row>
    <row r="12" spans="1:37" x14ac:dyDescent="0.45">
      <c r="A12" s="29" t="s">
        <v>289</v>
      </c>
      <c r="B12" s="30">
        <v>1333.3333333333333</v>
      </c>
      <c r="C12" s="29">
        <v>0.1</v>
      </c>
      <c r="D12" s="30">
        <v>8000</v>
      </c>
      <c r="E12" s="30">
        <v>800</v>
      </c>
      <c r="F12" s="22"/>
      <c r="G12" s="22"/>
      <c r="H12" s="22"/>
      <c r="I12" s="22"/>
      <c r="J12" s="22"/>
      <c r="K12" s="22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</row>
    <row r="13" spans="1:37" x14ac:dyDescent="0.45">
      <c r="A13" s="29" t="s">
        <v>290</v>
      </c>
      <c r="B13" s="30">
        <v>13333.333333333334</v>
      </c>
      <c r="C13" s="29">
        <v>5.2499999999999998E-2</v>
      </c>
      <c r="D13" s="30">
        <v>80000</v>
      </c>
      <c r="E13" s="30">
        <v>4200</v>
      </c>
      <c r="F13" s="22"/>
      <c r="G13" s="22"/>
      <c r="H13" s="22"/>
      <c r="I13" s="22"/>
      <c r="J13" s="22"/>
      <c r="K13" s="22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</row>
    <row r="14" spans="1:37" x14ac:dyDescent="0.45">
      <c r="A14" s="29" t="s">
        <v>291</v>
      </c>
      <c r="B14" s="30">
        <v>18333.333333333332</v>
      </c>
      <c r="C14" s="29">
        <v>0.28888888888888892</v>
      </c>
      <c r="D14" s="30">
        <v>110000</v>
      </c>
      <c r="E14" s="30">
        <v>31777.777777777781</v>
      </c>
      <c r="F14" s="22"/>
      <c r="G14" s="22"/>
      <c r="H14" s="22"/>
      <c r="I14" s="22"/>
      <c r="J14" s="22"/>
      <c r="K14" s="22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</row>
    <row r="15" spans="1:37" s="6" customFormat="1" x14ac:dyDescent="0.45">
      <c r="A15" s="29" t="s">
        <v>292</v>
      </c>
      <c r="B15" s="30">
        <v>250000</v>
      </c>
      <c r="C15" s="29">
        <v>4.15E-3</v>
      </c>
      <c r="D15" s="30">
        <v>1500000</v>
      </c>
      <c r="E15" s="30">
        <v>6225</v>
      </c>
      <c r="F15" s="22"/>
      <c r="G15" s="22"/>
      <c r="H15" s="22"/>
      <c r="I15" s="22"/>
      <c r="J15" s="22"/>
      <c r="K15" s="22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</row>
    <row r="16" spans="1:37" x14ac:dyDescent="0.45">
      <c r="A16" s="23" t="s">
        <v>5</v>
      </c>
      <c r="B16" s="67"/>
      <c r="C16" s="23"/>
      <c r="D16" s="67"/>
      <c r="E16" s="67"/>
      <c r="F16" s="22"/>
      <c r="G16" s="22"/>
      <c r="H16" s="22"/>
      <c r="I16" s="22"/>
      <c r="J16" s="22"/>
      <c r="K16" s="22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</row>
    <row r="17" spans="1:37" x14ac:dyDescent="0.45">
      <c r="A17" s="29" t="s">
        <v>293</v>
      </c>
      <c r="B17" s="30">
        <v>4190</v>
      </c>
      <c r="C17" s="29">
        <v>0.83</v>
      </c>
      <c r="D17" s="30">
        <v>25140</v>
      </c>
      <c r="E17" s="30">
        <v>20866.2</v>
      </c>
      <c r="F17" s="22"/>
      <c r="G17" s="22"/>
      <c r="H17" s="22"/>
      <c r="I17" s="22"/>
      <c r="J17" s="22"/>
      <c r="K17" s="22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</row>
    <row r="18" spans="1:37" x14ac:dyDescent="0.45">
      <c r="A18" s="29" t="s">
        <v>294</v>
      </c>
      <c r="B18" s="30">
        <v>7500</v>
      </c>
      <c r="C18" s="29">
        <v>3.8500000000000001E-3</v>
      </c>
      <c r="D18" s="30">
        <v>45000</v>
      </c>
      <c r="E18" s="30">
        <v>173.25</v>
      </c>
      <c r="F18" s="22"/>
      <c r="G18" s="22"/>
      <c r="H18" s="22"/>
      <c r="I18" s="22"/>
      <c r="J18" s="22"/>
      <c r="K18" s="22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</row>
    <row r="19" spans="1:37" x14ac:dyDescent="0.45">
      <c r="A19" s="29" t="s">
        <v>295</v>
      </c>
      <c r="B19" s="30">
        <v>3500</v>
      </c>
      <c r="C19" s="29">
        <v>8.7499999999999994E-2</v>
      </c>
      <c r="D19" s="30">
        <v>21000</v>
      </c>
      <c r="E19" s="30">
        <v>1837.4999999999998</v>
      </c>
      <c r="F19" s="22"/>
      <c r="G19" s="22"/>
      <c r="H19" s="22"/>
      <c r="I19" s="22"/>
      <c r="J19" s="22"/>
      <c r="K19" s="22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</row>
    <row r="20" spans="1:37" x14ac:dyDescent="0.45">
      <c r="A20" s="29" t="s">
        <v>296</v>
      </c>
      <c r="B20" s="30">
        <v>625</v>
      </c>
      <c r="C20" s="29">
        <v>0.115</v>
      </c>
      <c r="D20" s="30">
        <v>3750</v>
      </c>
      <c r="E20" s="30">
        <v>431.25</v>
      </c>
      <c r="F20" s="22"/>
      <c r="G20" s="22"/>
      <c r="H20" s="22"/>
      <c r="I20" s="22"/>
      <c r="J20" s="22"/>
      <c r="K20" s="22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</row>
    <row r="21" spans="1:37" x14ac:dyDescent="0.45">
      <c r="A21" s="29" t="s">
        <v>297</v>
      </c>
      <c r="B21" s="30">
        <v>6333.333333333333</v>
      </c>
      <c r="C21" s="29">
        <v>0.7</v>
      </c>
      <c r="D21" s="30">
        <v>38000</v>
      </c>
      <c r="E21" s="30">
        <v>26600</v>
      </c>
      <c r="F21" s="22"/>
      <c r="G21" s="22"/>
      <c r="H21" s="22"/>
      <c r="I21" s="22"/>
      <c r="J21" s="22"/>
      <c r="K21" s="22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</row>
    <row r="22" spans="1:37" x14ac:dyDescent="0.45">
      <c r="A22" s="29" t="s">
        <v>298</v>
      </c>
      <c r="B22" s="30">
        <v>47916.666666666664</v>
      </c>
      <c r="C22" s="29">
        <v>2.3166023166023168E-2</v>
      </c>
      <c r="D22" s="30">
        <v>287500</v>
      </c>
      <c r="E22" s="30">
        <v>6660.2316602316605</v>
      </c>
      <c r="F22" s="22"/>
      <c r="G22" s="22"/>
      <c r="H22" s="22"/>
      <c r="I22" s="22"/>
      <c r="J22" s="22"/>
      <c r="K22" s="22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</row>
    <row r="23" spans="1:37" x14ac:dyDescent="0.45">
      <c r="A23" s="29" t="s">
        <v>299</v>
      </c>
      <c r="B23" s="30">
        <v>15416.666666666666</v>
      </c>
      <c r="C23" s="29">
        <v>1.4999999999999999E-2</v>
      </c>
      <c r="D23" s="30">
        <v>92500</v>
      </c>
      <c r="E23" s="30">
        <v>1387.5</v>
      </c>
      <c r="F23" s="22"/>
      <c r="G23" s="22"/>
      <c r="H23" s="22"/>
      <c r="I23" s="22"/>
      <c r="J23" s="22"/>
      <c r="K23" s="22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</row>
    <row r="24" spans="1:37" s="6" customFormat="1" x14ac:dyDescent="0.45">
      <c r="A24" s="29" t="s">
        <v>300</v>
      </c>
      <c r="B24" s="30">
        <v>10000</v>
      </c>
      <c r="C24" s="29">
        <v>0.08</v>
      </c>
      <c r="D24" s="30">
        <v>60000</v>
      </c>
      <c r="E24" s="30">
        <v>4800</v>
      </c>
      <c r="F24" s="22"/>
      <c r="G24" s="22"/>
      <c r="H24" s="22"/>
      <c r="I24" s="22"/>
      <c r="J24" s="22"/>
      <c r="K24" s="22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</row>
    <row r="25" spans="1:37" x14ac:dyDescent="0.45">
      <c r="A25" s="23" t="s">
        <v>6</v>
      </c>
      <c r="B25" s="67"/>
      <c r="C25" s="23"/>
      <c r="D25" s="67"/>
      <c r="E25" s="67"/>
      <c r="F25" s="22"/>
      <c r="G25" s="22"/>
      <c r="H25" s="22"/>
      <c r="I25" s="22"/>
      <c r="J25" s="22"/>
      <c r="K25" s="22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</row>
    <row r="26" spans="1:37" x14ac:dyDescent="0.45">
      <c r="A26" s="29" t="s">
        <v>301</v>
      </c>
      <c r="B26" s="30">
        <v>7083.333333333333</v>
      </c>
      <c r="C26" s="29">
        <v>2.75E-2</v>
      </c>
      <c r="D26" s="30">
        <v>42500</v>
      </c>
      <c r="E26" s="30">
        <v>1168.75</v>
      </c>
      <c r="F26" s="22"/>
      <c r="G26" s="22"/>
      <c r="H26" s="22"/>
      <c r="I26" s="22"/>
      <c r="J26" s="22"/>
      <c r="K26" s="22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</row>
    <row r="27" spans="1:37" x14ac:dyDescent="0.45">
      <c r="A27" s="29" t="s">
        <v>302</v>
      </c>
      <c r="B27" s="30">
        <v>5000</v>
      </c>
      <c r="C27" s="29">
        <v>0.65</v>
      </c>
      <c r="D27" s="30">
        <v>30000</v>
      </c>
      <c r="E27" s="30">
        <v>19500</v>
      </c>
      <c r="F27" s="22"/>
      <c r="G27" s="22"/>
      <c r="H27" s="22"/>
      <c r="I27" s="22"/>
      <c r="J27" s="22"/>
      <c r="K27" s="22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</row>
    <row r="28" spans="1:37" x14ac:dyDescent="0.45">
      <c r="A28" s="29" t="s">
        <v>303</v>
      </c>
      <c r="B28" s="30">
        <v>7500</v>
      </c>
      <c r="C28" s="29">
        <v>2.8000000000000001E-2</v>
      </c>
      <c r="D28" s="30">
        <v>45000</v>
      </c>
      <c r="E28" s="30">
        <v>1260</v>
      </c>
      <c r="F28" s="22"/>
      <c r="G28" s="22"/>
      <c r="H28" s="22"/>
      <c r="I28" s="22"/>
      <c r="J28" s="22"/>
      <c r="K28" s="22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</row>
    <row r="29" spans="1:37" s="6" customFormat="1" x14ac:dyDescent="0.45">
      <c r="A29" s="29" t="s">
        <v>304</v>
      </c>
      <c r="B29" s="30">
        <v>2083.3333333333335</v>
      </c>
      <c r="C29" s="29">
        <v>0.06</v>
      </c>
      <c r="D29" s="30">
        <v>12500</v>
      </c>
      <c r="E29" s="30">
        <v>750</v>
      </c>
      <c r="F29" s="22"/>
      <c r="G29" s="22"/>
      <c r="H29" s="22"/>
      <c r="I29" s="22"/>
      <c r="J29" s="22"/>
      <c r="K29" s="22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</row>
    <row r="30" spans="1:37" x14ac:dyDescent="0.45">
      <c r="A30" s="23" t="s">
        <v>7</v>
      </c>
      <c r="B30" s="67"/>
      <c r="C30" s="23"/>
      <c r="D30" s="67"/>
      <c r="E30" s="67"/>
      <c r="F30" s="22"/>
      <c r="G30" s="22"/>
      <c r="H30" s="22"/>
      <c r="I30" s="22"/>
      <c r="J30" s="22"/>
      <c r="K30" s="22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</row>
    <row r="31" spans="1:37" x14ac:dyDescent="0.45">
      <c r="A31" s="29" t="s">
        <v>305</v>
      </c>
      <c r="B31" s="30">
        <v>79166.666666666672</v>
      </c>
      <c r="C31" s="29">
        <v>1.7440000000000001E-2</v>
      </c>
      <c r="D31" s="30">
        <v>475000</v>
      </c>
      <c r="E31" s="30">
        <v>8284</v>
      </c>
      <c r="F31" s="22"/>
      <c r="G31" s="22"/>
      <c r="H31" s="22"/>
      <c r="I31" s="22"/>
      <c r="J31" s="22"/>
      <c r="K31" s="22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</row>
    <row r="32" spans="1:37" x14ac:dyDescent="0.45">
      <c r="A32" s="29" t="s">
        <v>306</v>
      </c>
      <c r="B32" s="30">
        <v>6750</v>
      </c>
      <c r="C32" s="29">
        <v>6.5000000000000002E-2</v>
      </c>
      <c r="D32" s="30">
        <v>40500</v>
      </c>
      <c r="E32" s="30">
        <v>2632.5</v>
      </c>
      <c r="F32" s="22"/>
      <c r="G32" s="22"/>
      <c r="H32" s="22"/>
      <c r="I32" s="22"/>
      <c r="J32" s="22"/>
      <c r="K32" s="22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</row>
    <row r="33" spans="1:37" x14ac:dyDescent="0.45">
      <c r="A33" s="29" t="s">
        <v>307</v>
      </c>
      <c r="B33" s="30">
        <v>7666.666666666667</v>
      </c>
      <c r="C33" s="29">
        <v>0.93</v>
      </c>
      <c r="D33" s="30">
        <v>46000</v>
      </c>
      <c r="E33" s="30">
        <v>42780</v>
      </c>
      <c r="F33" s="22"/>
      <c r="G33" s="22"/>
      <c r="H33" s="22"/>
      <c r="I33" s="22"/>
      <c r="J33" s="22"/>
      <c r="K33" s="22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</row>
    <row r="34" spans="1:37" x14ac:dyDescent="0.45">
      <c r="A34" s="29" t="s">
        <v>308</v>
      </c>
      <c r="B34" s="30">
        <v>145000</v>
      </c>
      <c r="C34" s="29">
        <v>7.7200000000000005E-2</v>
      </c>
      <c r="D34" s="30">
        <v>870000</v>
      </c>
      <c r="E34" s="30">
        <v>67164</v>
      </c>
      <c r="F34" s="22"/>
      <c r="G34" s="22"/>
      <c r="H34" s="22"/>
      <c r="I34" s="22"/>
      <c r="J34" s="22"/>
      <c r="K34" s="22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</row>
    <row r="35" spans="1:37" x14ac:dyDescent="0.45">
      <c r="A35" s="29" t="s">
        <v>309</v>
      </c>
      <c r="B35" s="30">
        <v>5250</v>
      </c>
      <c r="C35" s="29">
        <v>0.55555555555555558</v>
      </c>
      <c r="D35" s="30">
        <v>31500</v>
      </c>
      <c r="E35" s="30">
        <v>17500</v>
      </c>
      <c r="F35" s="22"/>
      <c r="G35" s="22"/>
      <c r="H35" s="22"/>
      <c r="I35" s="22"/>
      <c r="J35" s="22"/>
      <c r="K35" s="22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</row>
    <row r="36" spans="1:37" x14ac:dyDescent="0.45">
      <c r="A36" s="29" t="s">
        <v>310</v>
      </c>
      <c r="B36" s="30">
        <v>25833.333333333332</v>
      </c>
      <c r="C36" s="29">
        <v>0.2</v>
      </c>
      <c r="D36" s="30">
        <v>155000</v>
      </c>
      <c r="E36" s="30">
        <v>31000</v>
      </c>
      <c r="F36" s="22"/>
      <c r="G36" s="22"/>
      <c r="H36" s="22"/>
      <c r="I36" s="22"/>
      <c r="J36" s="22"/>
      <c r="K36" s="22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</row>
    <row r="37" spans="1:37" x14ac:dyDescent="0.45">
      <c r="A37" s="29" t="s">
        <v>311</v>
      </c>
      <c r="B37" s="30">
        <v>50000</v>
      </c>
      <c r="C37" s="29">
        <v>0.27</v>
      </c>
      <c r="D37" s="30">
        <v>300000</v>
      </c>
      <c r="E37" s="30">
        <v>81000</v>
      </c>
      <c r="F37" s="22"/>
      <c r="G37" s="22"/>
      <c r="H37" s="22"/>
      <c r="I37" s="22"/>
      <c r="J37" s="22"/>
      <c r="K37" s="22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</row>
    <row r="38" spans="1:37" x14ac:dyDescent="0.45">
      <c r="A38" s="29" t="s">
        <v>312</v>
      </c>
      <c r="B38" s="30">
        <v>25000</v>
      </c>
      <c r="C38" s="29">
        <v>4.1777777777777775E-2</v>
      </c>
      <c r="D38" s="30">
        <v>150000</v>
      </c>
      <c r="E38" s="30">
        <v>6266.6666666666661</v>
      </c>
      <c r="F38" s="22"/>
      <c r="G38" s="22"/>
      <c r="H38" s="22"/>
      <c r="I38" s="22"/>
      <c r="J38" s="22"/>
      <c r="K38" s="22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</row>
    <row r="39" spans="1:37" x14ac:dyDescent="0.45">
      <c r="A39" s="29" t="s">
        <v>313</v>
      </c>
      <c r="B39" s="30">
        <v>3333.3333333333335</v>
      </c>
      <c r="C39" s="29">
        <v>4.1777777777777775E-2</v>
      </c>
      <c r="D39" s="30">
        <v>20000</v>
      </c>
      <c r="E39" s="30">
        <v>835.55555555555554</v>
      </c>
      <c r="F39" s="22"/>
      <c r="G39" s="22"/>
      <c r="H39" s="22"/>
      <c r="I39" s="22"/>
      <c r="J39" s="22"/>
      <c r="K39" s="22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</row>
    <row r="40" spans="1:37" x14ac:dyDescent="0.45">
      <c r="A40" s="29" t="s">
        <v>314</v>
      </c>
      <c r="B40" s="30">
        <v>50000</v>
      </c>
      <c r="C40" s="29">
        <v>0.03</v>
      </c>
      <c r="D40" s="30">
        <v>300000</v>
      </c>
      <c r="E40" s="30">
        <v>9000</v>
      </c>
      <c r="F40" s="22"/>
      <c r="G40" s="22"/>
      <c r="H40" s="22"/>
      <c r="I40" s="22"/>
      <c r="J40" s="22"/>
      <c r="K40" s="22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</row>
    <row r="41" spans="1:37" x14ac:dyDescent="0.45">
      <c r="A41" s="29" t="s">
        <v>315</v>
      </c>
      <c r="B41" s="30">
        <v>29166.666666666668</v>
      </c>
      <c r="C41" s="29">
        <v>1.6E-2</v>
      </c>
      <c r="D41" s="30">
        <v>175000</v>
      </c>
      <c r="E41" s="30">
        <v>2800</v>
      </c>
      <c r="F41" s="22"/>
      <c r="G41" s="22"/>
      <c r="H41" s="22"/>
      <c r="I41" s="22"/>
      <c r="J41" s="22"/>
      <c r="K41" s="22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</row>
    <row r="42" spans="1:37" x14ac:dyDescent="0.45">
      <c r="A42" s="29" t="s">
        <v>316</v>
      </c>
      <c r="B42" s="30">
        <v>14583.333333333334</v>
      </c>
      <c r="C42" s="29">
        <v>2.8500000000000001E-2</v>
      </c>
      <c r="D42" s="30">
        <v>87500</v>
      </c>
      <c r="E42" s="30">
        <v>2493.75</v>
      </c>
      <c r="F42" s="22"/>
      <c r="G42" s="22"/>
      <c r="H42" s="22"/>
      <c r="I42" s="22"/>
      <c r="J42" s="22"/>
      <c r="K42" s="22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</row>
    <row r="43" spans="1:37" x14ac:dyDescent="0.45">
      <c r="A43" s="29" t="s">
        <v>317</v>
      </c>
      <c r="B43" s="30">
        <v>1666.6666666666667</v>
      </c>
      <c r="C43" s="29">
        <v>0.45490000000000003</v>
      </c>
      <c r="D43" s="30">
        <v>10000</v>
      </c>
      <c r="E43" s="30">
        <v>4549</v>
      </c>
      <c r="F43" s="22"/>
      <c r="G43" s="22"/>
      <c r="H43" s="22"/>
      <c r="I43" s="22"/>
      <c r="J43" s="22"/>
      <c r="K43" s="22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</row>
    <row r="44" spans="1:37" s="6" customFormat="1" x14ac:dyDescent="0.45">
      <c r="A44" s="29" t="s">
        <v>318</v>
      </c>
      <c r="B44" s="30">
        <v>1666.6666666666667</v>
      </c>
      <c r="C44" s="29">
        <v>0.21428571428571427</v>
      </c>
      <c r="D44" s="30">
        <v>10000</v>
      </c>
      <c r="E44" s="30">
        <v>2142.8571428571427</v>
      </c>
      <c r="F44" s="22"/>
      <c r="G44" s="22"/>
      <c r="H44" s="22"/>
      <c r="I44" s="22"/>
      <c r="J44" s="22"/>
      <c r="K44" s="22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</row>
    <row r="45" spans="1:37" x14ac:dyDescent="0.45">
      <c r="A45" s="23" t="s">
        <v>8</v>
      </c>
      <c r="B45" s="67"/>
      <c r="C45" s="23"/>
      <c r="D45" s="67"/>
      <c r="E45" s="67"/>
      <c r="F45" s="22"/>
      <c r="G45" s="22"/>
      <c r="H45" s="22"/>
      <c r="I45" s="22"/>
      <c r="J45" s="22"/>
      <c r="K45" s="22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</row>
    <row r="46" spans="1:37" x14ac:dyDescent="0.45">
      <c r="A46" s="29" t="s">
        <v>319</v>
      </c>
      <c r="B46" s="30">
        <v>35000</v>
      </c>
      <c r="C46" s="29">
        <v>6.7499999999999999E-3</v>
      </c>
      <c r="D46" s="30">
        <v>210000</v>
      </c>
      <c r="E46" s="30">
        <v>1417.5</v>
      </c>
      <c r="F46" s="22"/>
      <c r="G46" s="22"/>
      <c r="H46" s="22"/>
      <c r="I46" s="22"/>
      <c r="J46" s="22"/>
      <c r="K46" s="22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</row>
    <row r="47" spans="1:37" x14ac:dyDescent="0.45">
      <c r="A47" s="29" t="s">
        <v>320</v>
      </c>
      <c r="B47" s="30">
        <v>58333.333333333336</v>
      </c>
      <c r="C47" s="29">
        <v>1.35E-2</v>
      </c>
      <c r="D47" s="30">
        <v>350000</v>
      </c>
      <c r="E47" s="30">
        <v>4725</v>
      </c>
      <c r="F47" s="22"/>
      <c r="G47" s="22"/>
      <c r="H47" s="22"/>
      <c r="I47" s="22"/>
      <c r="J47" s="22"/>
      <c r="K47" s="22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</row>
    <row r="48" spans="1:37" x14ac:dyDescent="0.45">
      <c r="A48" s="29" t="s">
        <v>321</v>
      </c>
      <c r="B48" s="30">
        <v>3416.6666666666665</v>
      </c>
      <c r="C48" s="29">
        <v>0.28999999999999998</v>
      </c>
      <c r="D48" s="30">
        <v>20500</v>
      </c>
      <c r="E48" s="30">
        <v>5945</v>
      </c>
      <c r="F48" s="22"/>
      <c r="G48" s="22"/>
      <c r="H48" s="22"/>
      <c r="I48" s="22"/>
      <c r="J48" s="22"/>
      <c r="K48" s="22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</row>
    <row r="49" spans="1:37" s="6" customFormat="1" x14ac:dyDescent="0.45">
      <c r="A49" s="29" t="s">
        <v>322</v>
      </c>
      <c r="B49" s="30">
        <v>27083.333333333332</v>
      </c>
      <c r="C49" s="29">
        <v>5.5E-2</v>
      </c>
      <c r="D49" s="30">
        <v>162500</v>
      </c>
      <c r="E49" s="30">
        <v>8937.5</v>
      </c>
      <c r="F49" s="22"/>
      <c r="G49" s="22"/>
      <c r="H49" s="22"/>
      <c r="I49" s="22"/>
      <c r="J49" s="22"/>
      <c r="K49" s="22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</row>
    <row r="50" spans="1:37" x14ac:dyDescent="0.45">
      <c r="A50" s="23" t="s">
        <v>9</v>
      </c>
      <c r="B50" s="67"/>
      <c r="C50" s="23"/>
      <c r="D50" s="67"/>
      <c r="E50" s="67"/>
      <c r="F50" s="22"/>
      <c r="G50" s="22"/>
      <c r="H50" s="22"/>
      <c r="I50" s="22"/>
      <c r="J50" s="22"/>
      <c r="K50" s="22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</row>
    <row r="51" spans="1:37" x14ac:dyDescent="0.45">
      <c r="A51" s="29" t="s">
        <v>323</v>
      </c>
      <c r="B51" s="30">
        <v>14166.666666666666</v>
      </c>
      <c r="C51" s="29">
        <v>0.14000000000000001</v>
      </c>
      <c r="D51" s="30">
        <v>85000</v>
      </c>
      <c r="E51" s="30">
        <v>11900.000000000002</v>
      </c>
      <c r="F51" s="22"/>
      <c r="G51" s="22"/>
      <c r="H51" s="22"/>
      <c r="I51" s="22"/>
      <c r="J51" s="22"/>
      <c r="K51" s="22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</row>
    <row r="52" spans="1:37" x14ac:dyDescent="0.45">
      <c r="A52" s="29" t="s">
        <v>324</v>
      </c>
      <c r="B52" s="30">
        <v>17083.333333333332</v>
      </c>
      <c r="C52" s="29">
        <v>0.4</v>
      </c>
      <c r="D52" s="30">
        <v>102500</v>
      </c>
      <c r="E52" s="30">
        <v>41000</v>
      </c>
      <c r="F52" s="22"/>
      <c r="G52" s="22"/>
      <c r="H52" s="22"/>
      <c r="I52" s="22"/>
      <c r="J52" s="22"/>
      <c r="K52" s="22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</row>
    <row r="53" spans="1:37" s="7" customFormat="1" ht="17.25" customHeight="1" x14ac:dyDescent="0.45">
      <c r="A53" s="29" t="s">
        <v>325</v>
      </c>
      <c r="B53" s="30">
        <v>4583.333333333333</v>
      </c>
      <c r="C53" s="29">
        <v>0.3</v>
      </c>
      <c r="D53" s="30">
        <v>27500</v>
      </c>
      <c r="E53" s="30">
        <v>8250</v>
      </c>
      <c r="F53" s="22"/>
      <c r="G53" s="22"/>
      <c r="H53" s="22"/>
      <c r="I53" s="22"/>
      <c r="J53" s="22"/>
      <c r="K53" s="22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</row>
    <row r="54" spans="1:37" x14ac:dyDescent="0.45">
      <c r="A54" s="29" t="s">
        <v>326</v>
      </c>
      <c r="B54" s="30">
        <v>8583.3333333333339</v>
      </c>
      <c r="C54" s="29">
        <v>0.23757142857142857</v>
      </c>
      <c r="D54" s="30">
        <v>51500</v>
      </c>
      <c r="E54" s="30">
        <v>12234.928571428571</v>
      </c>
      <c r="F54" s="22"/>
      <c r="G54" s="22"/>
      <c r="H54" s="22"/>
      <c r="I54" s="22"/>
      <c r="J54" s="22"/>
      <c r="K54" s="22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</row>
    <row r="55" spans="1:37" x14ac:dyDescent="0.45">
      <c r="A55" s="29" t="s">
        <v>327</v>
      </c>
      <c r="B55" s="30">
        <v>2000</v>
      </c>
      <c r="C55" s="29">
        <v>1.95347</v>
      </c>
      <c r="D55" s="30">
        <v>12000</v>
      </c>
      <c r="E55" s="30">
        <v>23441.64</v>
      </c>
      <c r="F55" s="22"/>
      <c r="G55" s="22"/>
      <c r="H55" s="22"/>
      <c r="I55" s="22"/>
      <c r="J55" s="22"/>
      <c r="K55" s="22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</row>
    <row r="56" spans="1:37" x14ac:dyDescent="0.45">
      <c r="A56" s="29" t="s">
        <v>328</v>
      </c>
      <c r="B56" s="30">
        <v>4666.666666666667</v>
      </c>
      <c r="C56" s="29">
        <v>0.6</v>
      </c>
      <c r="D56" s="30">
        <v>28000</v>
      </c>
      <c r="E56" s="30">
        <v>16800</v>
      </c>
      <c r="F56" s="22"/>
      <c r="G56" s="22"/>
      <c r="H56" s="22"/>
      <c r="I56" s="22"/>
      <c r="J56" s="22"/>
      <c r="K56" s="22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</row>
    <row r="57" spans="1:37" x14ac:dyDescent="0.45">
      <c r="A57" s="29" t="s">
        <v>329</v>
      </c>
      <c r="B57" s="30">
        <v>8333.3333333333339</v>
      </c>
      <c r="C57" s="29">
        <v>0.05</v>
      </c>
      <c r="D57" s="30">
        <v>50000</v>
      </c>
      <c r="E57" s="30">
        <v>2500</v>
      </c>
      <c r="F57" s="22"/>
      <c r="G57" s="22"/>
      <c r="H57" s="22"/>
      <c r="I57" s="22"/>
      <c r="J57" s="22"/>
      <c r="K57" s="22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</row>
    <row r="58" spans="1:37" s="6" customFormat="1" x14ac:dyDescent="0.45">
      <c r="A58" s="29" t="s">
        <v>10</v>
      </c>
      <c r="B58" s="30">
        <v>1666.6666666666667</v>
      </c>
      <c r="C58" s="29">
        <v>1.5960000000000001</v>
      </c>
      <c r="D58" s="30">
        <v>10000</v>
      </c>
      <c r="E58" s="30">
        <v>15960</v>
      </c>
      <c r="F58" s="22"/>
      <c r="G58" s="22"/>
      <c r="H58" s="22"/>
      <c r="I58" s="22"/>
      <c r="J58" s="22"/>
      <c r="K58" s="22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</row>
    <row r="59" spans="1:37" x14ac:dyDescent="0.45">
      <c r="A59" s="23" t="s">
        <v>11</v>
      </c>
      <c r="B59" s="67"/>
      <c r="C59" s="23"/>
      <c r="D59" s="67"/>
      <c r="E59" s="67"/>
      <c r="F59" s="22"/>
      <c r="G59" s="22"/>
      <c r="H59" s="22"/>
      <c r="I59" s="22"/>
      <c r="J59" s="22"/>
      <c r="K59" s="22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</row>
    <row r="60" spans="1:37" x14ac:dyDescent="0.45">
      <c r="A60" s="29" t="s">
        <v>330</v>
      </c>
      <c r="B60" s="30">
        <v>104166.66666666667</v>
      </c>
      <c r="C60" s="29">
        <v>2.5000000000000001E-3</v>
      </c>
      <c r="D60" s="30">
        <v>625000</v>
      </c>
      <c r="E60" s="30">
        <v>1562.5</v>
      </c>
      <c r="F60" s="22"/>
      <c r="G60" s="22"/>
      <c r="H60" s="22"/>
      <c r="I60" s="22"/>
      <c r="J60" s="22"/>
      <c r="K60" s="22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</row>
    <row r="61" spans="1:37" x14ac:dyDescent="0.45">
      <c r="A61" s="29" t="s">
        <v>12</v>
      </c>
      <c r="B61" s="30">
        <v>2791.6666666666665</v>
      </c>
      <c r="C61" s="29">
        <v>0.75319999999999998</v>
      </c>
      <c r="D61" s="30">
        <v>16750</v>
      </c>
      <c r="E61" s="30">
        <v>12616.1</v>
      </c>
      <c r="F61" s="22"/>
      <c r="G61" s="22"/>
      <c r="H61" s="22"/>
      <c r="I61" s="22"/>
      <c r="J61" s="22"/>
      <c r="K61" s="22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</row>
    <row r="62" spans="1:37" x14ac:dyDescent="0.45">
      <c r="A62" s="29" t="s">
        <v>331</v>
      </c>
      <c r="B62" s="30">
        <v>187500</v>
      </c>
      <c r="C62" s="29">
        <v>2.1000000000000001E-2</v>
      </c>
      <c r="D62" s="30">
        <v>1125000</v>
      </c>
      <c r="E62" s="30">
        <v>23625</v>
      </c>
      <c r="F62" s="22"/>
      <c r="G62" s="22"/>
      <c r="H62" s="22"/>
      <c r="I62" s="22"/>
      <c r="J62" s="22"/>
      <c r="K62" s="22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</row>
    <row r="63" spans="1:37" s="8" customFormat="1" ht="20.25" customHeight="1" x14ac:dyDescent="0.45">
      <c r="A63" s="29" t="s">
        <v>332</v>
      </c>
      <c r="B63" s="30">
        <v>233333.33333333334</v>
      </c>
      <c r="C63" s="29">
        <v>7.0000000000000001E-3</v>
      </c>
      <c r="D63" s="30">
        <v>1400000</v>
      </c>
      <c r="E63" s="30">
        <v>9800</v>
      </c>
      <c r="F63" s="22"/>
      <c r="G63" s="22"/>
      <c r="H63" s="22"/>
      <c r="I63" s="22"/>
      <c r="J63" s="22"/>
      <c r="K63" s="22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</row>
    <row r="64" spans="1:37" x14ac:dyDescent="0.45">
      <c r="A64" s="23" t="s">
        <v>13</v>
      </c>
      <c r="B64" s="67"/>
      <c r="C64" s="23"/>
      <c r="D64" s="67"/>
      <c r="E64" s="67"/>
      <c r="F64" s="22"/>
      <c r="G64" s="22"/>
      <c r="H64" s="22"/>
      <c r="I64" s="22"/>
      <c r="J64" s="22"/>
      <c r="K64" s="22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</row>
    <row r="65" spans="1:37" x14ac:dyDescent="0.45">
      <c r="A65" s="29" t="s">
        <v>14</v>
      </c>
      <c r="B65" s="30">
        <v>4250</v>
      </c>
      <c r="C65" s="29">
        <v>0.54</v>
      </c>
      <c r="D65" s="30">
        <v>25500</v>
      </c>
      <c r="E65" s="30">
        <v>13770</v>
      </c>
      <c r="F65" s="22"/>
      <c r="G65" s="22"/>
      <c r="H65" s="22"/>
      <c r="I65" s="22"/>
      <c r="J65" s="22"/>
      <c r="K65" s="22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</row>
    <row r="66" spans="1:37" x14ac:dyDescent="0.45">
      <c r="A66" s="29" t="s">
        <v>41</v>
      </c>
      <c r="B66" s="30">
        <v>1666.6666666666667</v>
      </c>
      <c r="C66" s="29">
        <v>1.7271334011547252</v>
      </c>
      <c r="D66" s="30">
        <v>10000</v>
      </c>
      <c r="E66" s="30">
        <v>17271.334011547253</v>
      </c>
      <c r="F66" s="22"/>
      <c r="G66" s="22"/>
      <c r="H66" s="22"/>
      <c r="I66" s="22"/>
      <c r="J66" s="22"/>
      <c r="K66" s="22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</row>
    <row r="67" spans="1:37" x14ac:dyDescent="0.45">
      <c r="A67" s="29" t="s">
        <v>15</v>
      </c>
      <c r="B67" s="30">
        <v>3500</v>
      </c>
      <c r="C67" s="29">
        <v>0.23900000000000002</v>
      </c>
      <c r="D67" s="30">
        <v>21000</v>
      </c>
      <c r="E67" s="30">
        <v>5019</v>
      </c>
      <c r="F67" s="22"/>
      <c r="G67" s="22"/>
      <c r="H67" s="22"/>
      <c r="I67" s="22"/>
      <c r="J67" s="22"/>
      <c r="K67" s="22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</row>
    <row r="68" spans="1:37" x14ac:dyDescent="0.45">
      <c r="A68" s="29" t="s">
        <v>16</v>
      </c>
      <c r="B68" s="30">
        <v>2000</v>
      </c>
      <c r="C68" s="29">
        <v>0.6</v>
      </c>
      <c r="D68" s="30">
        <v>12000</v>
      </c>
      <c r="E68" s="30">
        <v>7200</v>
      </c>
      <c r="F68" s="22"/>
      <c r="G68" s="22"/>
      <c r="H68" s="22"/>
      <c r="I68" s="22"/>
      <c r="J68" s="22"/>
      <c r="K68" s="22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</row>
    <row r="69" spans="1:37" x14ac:dyDescent="0.45">
      <c r="A69" s="29" t="s">
        <v>17</v>
      </c>
      <c r="B69" s="30">
        <v>2583.3333333333335</v>
      </c>
      <c r="C69" s="29">
        <v>0.55000000000000004</v>
      </c>
      <c r="D69" s="30">
        <v>15500</v>
      </c>
      <c r="E69" s="30">
        <v>8525</v>
      </c>
      <c r="F69" s="22"/>
      <c r="G69" s="22"/>
      <c r="H69" s="22"/>
      <c r="I69" s="22"/>
      <c r="J69" s="22"/>
      <c r="K69" s="22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</row>
    <row r="70" spans="1:37" x14ac:dyDescent="0.45">
      <c r="A70" s="29" t="s">
        <v>18</v>
      </c>
      <c r="B70" s="30">
        <v>3833.3333333333335</v>
      </c>
      <c r="C70" s="29">
        <v>0.3</v>
      </c>
      <c r="D70" s="30">
        <v>23000</v>
      </c>
      <c r="E70" s="30">
        <v>6900</v>
      </c>
      <c r="F70" s="22"/>
      <c r="G70" s="22"/>
      <c r="H70" s="22"/>
      <c r="I70" s="22"/>
      <c r="J70" s="22"/>
      <c r="K70" s="22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</row>
    <row r="71" spans="1:37" x14ac:dyDescent="0.45">
      <c r="A71" s="29" t="s">
        <v>19</v>
      </c>
      <c r="B71" s="30">
        <v>6666.666666666667</v>
      </c>
      <c r="C71" s="29">
        <v>1.34</v>
      </c>
      <c r="D71" s="30">
        <v>40000</v>
      </c>
      <c r="E71" s="30">
        <v>53600</v>
      </c>
      <c r="F71" s="22"/>
      <c r="G71" s="22"/>
      <c r="H71" s="22"/>
      <c r="I71" s="22"/>
      <c r="J71" s="22"/>
      <c r="K71" s="22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</row>
    <row r="72" spans="1:37" x14ac:dyDescent="0.45">
      <c r="A72" s="29" t="s">
        <v>20</v>
      </c>
      <c r="B72" s="30">
        <v>3000</v>
      </c>
      <c r="C72" s="29">
        <v>0.53</v>
      </c>
      <c r="D72" s="30">
        <v>18000</v>
      </c>
      <c r="E72" s="30">
        <v>9540</v>
      </c>
      <c r="F72" s="22"/>
      <c r="G72" s="22"/>
      <c r="H72" s="22"/>
      <c r="I72" s="22"/>
      <c r="J72" s="22"/>
      <c r="K72" s="22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</row>
    <row r="73" spans="1:37" s="6" customFormat="1" x14ac:dyDescent="0.45">
      <c r="A73" s="29" t="s">
        <v>21</v>
      </c>
      <c r="B73" s="30">
        <v>2333.3333333333335</v>
      </c>
      <c r="C73" s="29">
        <v>1.2</v>
      </c>
      <c r="D73" s="30">
        <v>14000</v>
      </c>
      <c r="E73" s="30">
        <v>16800</v>
      </c>
      <c r="F73" s="22"/>
      <c r="G73" s="22"/>
      <c r="H73" s="22"/>
      <c r="I73" s="22"/>
      <c r="J73" s="22"/>
      <c r="K73" s="22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</row>
    <row r="74" spans="1:37" x14ac:dyDescent="0.45">
      <c r="A74" s="23" t="s">
        <v>22</v>
      </c>
      <c r="B74" s="67"/>
      <c r="C74" s="23"/>
      <c r="D74" s="67"/>
      <c r="E74" s="67"/>
      <c r="F74" s="22"/>
      <c r="G74" s="22"/>
      <c r="H74" s="22"/>
      <c r="I74" s="22"/>
      <c r="J74" s="22"/>
      <c r="K74" s="22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</row>
    <row r="75" spans="1:37" x14ac:dyDescent="0.45">
      <c r="A75" s="29" t="s">
        <v>42</v>
      </c>
      <c r="B75" s="30">
        <v>750</v>
      </c>
      <c r="C75" s="29">
        <v>0.35</v>
      </c>
      <c r="D75" s="30">
        <v>4500</v>
      </c>
      <c r="E75" s="30">
        <v>1575</v>
      </c>
      <c r="F75" s="22"/>
      <c r="G75" s="22"/>
      <c r="H75" s="22"/>
      <c r="I75" s="22"/>
      <c r="J75" s="22"/>
      <c r="K75" s="22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</row>
    <row r="76" spans="1:37" x14ac:dyDescent="0.45">
      <c r="A76" s="29" t="s">
        <v>43</v>
      </c>
      <c r="B76" s="30">
        <v>1666.6666666666667</v>
      </c>
      <c r="C76" s="29">
        <v>3.31</v>
      </c>
      <c r="D76" s="30">
        <v>10000</v>
      </c>
      <c r="E76" s="30">
        <v>33100</v>
      </c>
      <c r="F76" s="22"/>
      <c r="G76" s="22"/>
      <c r="H76" s="22"/>
      <c r="I76" s="22"/>
      <c r="J76" s="22"/>
      <c r="K76" s="22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</row>
    <row r="77" spans="1:37" x14ac:dyDescent="0.45">
      <c r="A77" s="29" t="s">
        <v>44</v>
      </c>
      <c r="B77" s="30">
        <v>312.5</v>
      </c>
      <c r="C77" s="29">
        <v>0.3</v>
      </c>
      <c r="D77" s="30">
        <v>1875</v>
      </c>
      <c r="E77" s="30">
        <v>562.5</v>
      </c>
      <c r="F77" s="22"/>
      <c r="G77" s="22"/>
      <c r="H77" s="22"/>
      <c r="I77" s="22"/>
      <c r="J77" s="22"/>
      <c r="K77" s="22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</row>
    <row r="78" spans="1:37" s="6" customFormat="1" x14ac:dyDescent="0.45">
      <c r="A78" s="29" t="s">
        <v>23</v>
      </c>
      <c r="B78" s="30">
        <v>1083.3333333333333</v>
      </c>
      <c r="C78" s="29">
        <v>0.58599999999999997</v>
      </c>
      <c r="D78" s="30">
        <v>6500</v>
      </c>
      <c r="E78" s="30">
        <v>3809</v>
      </c>
      <c r="F78" s="22"/>
      <c r="G78" s="22"/>
      <c r="H78" s="22"/>
      <c r="I78" s="22"/>
      <c r="J78" s="22"/>
      <c r="K78" s="22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</row>
    <row r="79" spans="1:37" x14ac:dyDescent="0.45">
      <c r="A79" s="23" t="s">
        <v>24</v>
      </c>
      <c r="B79" s="67"/>
      <c r="C79" s="23"/>
      <c r="D79" s="67"/>
      <c r="E79" s="67"/>
      <c r="F79" s="22"/>
      <c r="G79" s="22"/>
      <c r="H79" s="22"/>
      <c r="I79" s="22"/>
      <c r="J79" s="22"/>
      <c r="K79" s="22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</row>
    <row r="80" spans="1:37" x14ac:dyDescent="0.45">
      <c r="A80" s="29" t="s">
        <v>333</v>
      </c>
      <c r="B80" s="30">
        <v>30000</v>
      </c>
      <c r="C80" s="29">
        <v>1.03E-2</v>
      </c>
      <c r="D80" s="30">
        <v>180000</v>
      </c>
      <c r="E80" s="30">
        <v>1854</v>
      </c>
      <c r="F80" s="22"/>
      <c r="G80" s="22"/>
      <c r="H80" s="22"/>
      <c r="I80" s="22"/>
      <c r="J80" s="22"/>
      <c r="K80" s="22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</row>
    <row r="81" spans="1:37" x14ac:dyDescent="0.45">
      <c r="A81" s="29" t="s">
        <v>25</v>
      </c>
      <c r="B81" s="30">
        <v>3166.6666666666665</v>
      </c>
      <c r="C81" s="29">
        <v>1.5</v>
      </c>
      <c r="D81" s="30">
        <v>19000</v>
      </c>
      <c r="E81" s="30">
        <v>28500</v>
      </c>
      <c r="F81" s="22"/>
      <c r="G81" s="22"/>
      <c r="H81" s="22"/>
      <c r="I81" s="22"/>
      <c r="J81" s="22"/>
      <c r="K81" s="22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</row>
    <row r="82" spans="1:37" x14ac:dyDescent="0.45">
      <c r="A82" s="29" t="s">
        <v>26</v>
      </c>
      <c r="B82" s="30">
        <v>1666.6666666666667</v>
      </c>
      <c r="C82" s="29">
        <v>1.2635257435030189</v>
      </c>
      <c r="D82" s="30">
        <v>10000</v>
      </c>
      <c r="E82" s="30">
        <v>12635.257435030189</v>
      </c>
      <c r="F82" s="22"/>
      <c r="G82" s="22"/>
      <c r="H82" s="22"/>
      <c r="I82" s="22"/>
      <c r="J82" s="22"/>
      <c r="K82" s="22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</row>
    <row r="83" spans="1:37" x14ac:dyDescent="0.45">
      <c r="A83" s="29" t="s">
        <v>55</v>
      </c>
      <c r="B83" s="30">
        <v>60416.666666666664</v>
      </c>
      <c r="C83" s="29">
        <v>7.4999999999999997E-2</v>
      </c>
      <c r="D83" s="30">
        <v>362500</v>
      </c>
      <c r="E83" s="30">
        <v>27187.5</v>
      </c>
      <c r="F83" s="22"/>
      <c r="G83" s="22"/>
      <c r="H83" s="22"/>
      <c r="I83" s="22"/>
      <c r="J83" s="22"/>
      <c r="K83" s="22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</row>
    <row r="84" spans="1:37" x14ac:dyDescent="0.45">
      <c r="A84" s="29" t="s">
        <v>45</v>
      </c>
      <c r="B84" s="30">
        <v>3166.6666666666665</v>
      </c>
      <c r="C84" s="29">
        <v>1</v>
      </c>
      <c r="D84" s="30">
        <v>19000</v>
      </c>
      <c r="E84" s="30">
        <v>19000</v>
      </c>
      <c r="F84" s="22"/>
      <c r="G84" s="22"/>
      <c r="H84" s="22"/>
      <c r="I84" s="22"/>
      <c r="J84" s="22"/>
      <c r="K84" s="22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</row>
    <row r="85" spans="1:37" x14ac:dyDescent="0.45">
      <c r="A85" s="29" t="s">
        <v>334</v>
      </c>
      <c r="B85" s="30">
        <v>35416.666666666664</v>
      </c>
      <c r="C85" s="29">
        <v>1.9900000000000001E-2</v>
      </c>
      <c r="D85" s="30">
        <v>212500</v>
      </c>
      <c r="E85" s="30">
        <v>4228.75</v>
      </c>
      <c r="F85" s="22"/>
      <c r="G85" s="22"/>
      <c r="H85" s="22"/>
      <c r="I85" s="22"/>
      <c r="J85" s="22"/>
      <c r="K85" s="22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</row>
    <row r="86" spans="1:37" s="6" customFormat="1" x14ac:dyDescent="0.45">
      <c r="A86" s="29" t="s">
        <v>335</v>
      </c>
      <c r="B86" s="30">
        <v>9005</v>
      </c>
      <c r="C86" s="29">
        <v>0.04</v>
      </c>
      <c r="D86" s="30">
        <v>54030</v>
      </c>
      <c r="E86" s="30">
        <v>2161.1999999999998</v>
      </c>
      <c r="F86" s="22"/>
      <c r="G86" s="22"/>
      <c r="H86" s="22"/>
      <c r="I86" s="22"/>
      <c r="J86" s="22"/>
      <c r="K86" s="22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</row>
    <row r="87" spans="1:37" x14ac:dyDescent="0.45">
      <c r="A87" s="23" t="s">
        <v>46</v>
      </c>
      <c r="B87" s="67"/>
      <c r="C87" s="23"/>
      <c r="D87" s="67"/>
      <c r="E87" s="67"/>
      <c r="F87" s="22"/>
      <c r="G87" s="22"/>
      <c r="H87" s="22"/>
      <c r="I87" s="22"/>
      <c r="J87" s="22"/>
      <c r="K87" s="22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</row>
    <row r="88" spans="1:37" x14ac:dyDescent="0.45">
      <c r="A88" s="29" t="s">
        <v>47</v>
      </c>
      <c r="B88" s="30">
        <v>650</v>
      </c>
      <c r="C88" s="29">
        <v>1.2</v>
      </c>
      <c r="D88" s="30">
        <v>3900</v>
      </c>
      <c r="E88" s="30">
        <v>4680</v>
      </c>
      <c r="F88" s="22"/>
      <c r="G88" s="22"/>
      <c r="H88" s="22"/>
      <c r="I88" s="22"/>
      <c r="J88" s="22"/>
      <c r="K88" s="22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</row>
    <row r="89" spans="1:37" x14ac:dyDescent="0.45">
      <c r="A89" s="29" t="s">
        <v>336</v>
      </c>
      <c r="B89" s="30">
        <v>24833.333333333332</v>
      </c>
      <c r="C89" s="29">
        <v>9.6000000000000002E-2</v>
      </c>
      <c r="D89" s="30">
        <v>149000</v>
      </c>
      <c r="E89" s="30">
        <v>14304</v>
      </c>
      <c r="F89" s="22"/>
      <c r="G89" s="22"/>
      <c r="H89" s="22"/>
      <c r="I89" s="22"/>
      <c r="J89" s="22"/>
      <c r="K89" s="22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</row>
    <row r="90" spans="1:37" x14ac:dyDescent="0.45">
      <c r="A90" s="29" t="s">
        <v>56</v>
      </c>
      <c r="B90" s="30">
        <v>12500</v>
      </c>
      <c r="C90" s="29">
        <v>1.2500000000000001E-2</v>
      </c>
      <c r="D90" s="30">
        <v>75000</v>
      </c>
      <c r="E90" s="30">
        <v>937.5</v>
      </c>
      <c r="F90" s="22"/>
      <c r="G90" s="22"/>
      <c r="H90" s="22"/>
      <c r="I90" s="22"/>
      <c r="J90" s="22"/>
      <c r="K90" s="22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</row>
    <row r="91" spans="1:37" x14ac:dyDescent="0.45">
      <c r="A91" s="29" t="s">
        <v>57</v>
      </c>
      <c r="B91" s="30">
        <v>8333.3333333333339</v>
      </c>
      <c r="C91" s="29">
        <v>1.0571428571428572E-2</v>
      </c>
      <c r="D91" s="30">
        <v>50000</v>
      </c>
      <c r="E91" s="30">
        <v>528.57142857142856</v>
      </c>
      <c r="F91" s="22"/>
      <c r="G91" s="22"/>
      <c r="H91" s="22"/>
      <c r="I91" s="22"/>
      <c r="J91" s="22"/>
      <c r="K91" s="22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</row>
    <row r="92" spans="1:37" x14ac:dyDescent="0.45">
      <c r="A92" s="29" t="s">
        <v>58</v>
      </c>
      <c r="B92" s="30">
        <v>1098</v>
      </c>
      <c r="C92" s="29">
        <v>0.32500000000000001</v>
      </c>
      <c r="D92" s="30">
        <v>6588</v>
      </c>
      <c r="E92" s="30">
        <v>2141.1</v>
      </c>
      <c r="F92" s="22"/>
      <c r="G92" s="22"/>
      <c r="H92" s="22"/>
      <c r="I92" s="22"/>
      <c r="J92" s="22"/>
      <c r="K92" s="22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</row>
    <row r="93" spans="1:37" x14ac:dyDescent="0.45">
      <c r="A93" s="29" t="s">
        <v>337</v>
      </c>
      <c r="B93" s="30">
        <v>3416.6666666666665</v>
      </c>
      <c r="C93" s="29">
        <v>2.0400000000000001E-2</v>
      </c>
      <c r="D93" s="30">
        <v>20500</v>
      </c>
      <c r="E93" s="30">
        <v>418.20000000000005</v>
      </c>
      <c r="F93" s="22"/>
      <c r="G93" s="22"/>
      <c r="H93" s="22"/>
      <c r="I93" s="22"/>
      <c r="J93" s="22"/>
      <c r="K93" s="22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</row>
    <row r="94" spans="1:37" x14ac:dyDescent="0.45">
      <c r="A94" s="29" t="s">
        <v>48</v>
      </c>
      <c r="B94" s="30">
        <v>2500</v>
      </c>
      <c r="C94" s="29">
        <v>0.8</v>
      </c>
      <c r="D94" s="30">
        <v>15000</v>
      </c>
      <c r="E94" s="30">
        <v>12000</v>
      </c>
      <c r="F94" s="22"/>
      <c r="G94" s="22"/>
      <c r="H94" s="22"/>
      <c r="I94" s="22"/>
      <c r="J94" s="22"/>
      <c r="K94" s="22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</row>
    <row r="95" spans="1:37" x14ac:dyDescent="0.45">
      <c r="A95" s="29" t="s">
        <v>49</v>
      </c>
      <c r="B95" s="30">
        <v>166.66666666666666</v>
      </c>
      <c r="C95" s="29">
        <v>60.55</v>
      </c>
      <c r="D95" s="30">
        <v>1000</v>
      </c>
      <c r="E95" s="30">
        <v>60550</v>
      </c>
      <c r="F95" s="22"/>
      <c r="G95" s="22"/>
      <c r="H95" s="22"/>
      <c r="I95" s="22"/>
      <c r="J95" s="22"/>
      <c r="K95" s="22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</row>
    <row r="96" spans="1:37" x14ac:dyDescent="0.45">
      <c r="A96" s="29" t="s">
        <v>50</v>
      </c>
      <c r="B96" s="30">
        <v>1250</v>
      </c>
      <c r="C96" s="29">
        <v>3.8800000000000001E-2</v>
      </c>
      <c r="D96" s="30">
        <v>7500</v>
      </c>
      <c r="E96" s="30">
        <v>291</v>
      </c>
      <c r="F96" s="22"/>
      <c r="G96" s="22"/>
      <c r="H96" s="22"/>
      <c r="I96" s="22"/>
      <c r="J96" s="22"/>
      <c r="K96" s="22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</row>
    <row r="97" spans="1:37" x14ac:dyDescent="0.45">
      <c r="A97" s="29" t="s">
        <v>51</v>
      </c>
      <c r="B97" s="30">
        <v>2500</v>
      </c>
      <c r="C97" s="29">
        <v>0.7</v>
      </c>
      <c r="D97" s="30">
        <v>15000</v>
      </c>
      <c r="E97" s="30">
        <v>10500</v>
      </c>
      <c r="F97" s="22"/>
      <c r="G97" s="22"/>
      <c r="H97" s="22"/>
      <c r="I97" s="22"/>
      <c r="J97" s="22"/>
      <c r="K97" s="22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</row>
    <row r="98" spans="1:37" s="6" customFormat="1" x14ac:dyDescent="0.45">
      <c r="A98" s="29" t="s">
        <v>52</v>
      </c>
      <c r="B98" s="30">
        <v>41700</v>
      </c>
      <c r="C98" s="29">
        <v>2.5486111111111112E-2</v>
      </c>
      <c r="D98" s="30">
        <v>250200</v>
      </c>
      <c r="E98" s="30">
        <v>6376.625</v>
      </c>
      <c r="F98" s="22"/>
      <c r="G98" s="22"/>
      <c r="H98" s="22"/>
      <c r="I98" s="22"/>
      <c r="J98" s="22"/>
      <c r="K98" s="22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</row>
    <row r="99" spans="1:37" x14ac:dyDescent="0.45">
      <c r="A99" s="23" t="s">
        <v>27</v>
      </c>
      <c r="B99" s="67"/>
      <c r="C99" s="23"/>
      <c r="D99" s="67"/>
      <c r="E99" s="67"/>
      <c r="F99" s="22"/>
      <c r="G99" s="22"/>
      <c r="H99" s="22"/>
      <c r="I99" s="22"/>
      <c r="J99" s="22"/>
      <c r="K99" s="22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</row>
    <row r="100" spans="1:37" x14ac:dyDescent="0.45">
      <c r="A100" s="29" t="s">
        <v>54</v>
      </c>
      <c r="B100" s="30">
        <v>1666.6666666666667</v>
      </c>
      <c r="C100" s="29">
        <v>1.5</v>
      </c>
      <c r="D100" s="30">
        <v>10000</v>
      </c>
      <c r="E100" s="30">
        <v>15000</v>
      </c>
      <c r="F100" s="22"/>
      <c r="G100" s="22"/>
      <c r="H100" s="22"/>
      <c r="I100" s="22"/>
      <c r="J100" s="22"/>
      <c r="K100" s="22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</row>
    <row r="101" spans="1:37" s="6" customFormat="1" x14ac:dyDescent="0.45">
      <c r="A101" s="29" t="s">
        <v>28</v>
      </c>
      <c r="B101" s="30">
        <v>1666.6666666666667</v>
      </c>
      <c r="C101" s="29">
        <v>0.19539999999999999</v>
      </c>
      <c r="D101" s="30">
        <v>10000</v>
      </c>
      <c r="E101" s="30">
        <v>1954</v>
      </c>
      <c r="F101" s="22"/>
      <c r="G101" s="22"/>
      <c r="H101" s="22"/>
      <c r="I101" s="22"/>
      <c r="J101" s="22"/>
      <c r="K101" s="22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</row>
    <row r="102" spans="1:37" x14ac:dyDescent="0.45">
      <c r="A102" s="23" t="s">
        <v>29</v>
      </c>
      <c r="B102" s="67"/>
      <c r="C102" s="23"/>
      <c r="D102" s="67"/>
      <c r="E102" s="67"/>
      <c r="F102" s="22"/>
      <c r="G102" s="22"/>
      <c r="H102" s="22"/>
      <c r="I102" s="22"/>
      <c r="J102" s="22"/>
      <c r="K102" s="22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</row>
    <row r="103" spans="1:37" x14ac:dyDescent="0.45">
      <c r="A103" s="29" t="s">
        <v>30</v>
      </c>
      <c r="B103" s="30">
        <v>1666.6666666666667</v>
      </c>
      <c r="C103" s="29">
        <v>1.2545856511514222</v>
      </c>
      <c r="D103" s="30">
        <v>10000</v>
      </c>
      <c r="E103" s="30">
        <v>12545.856511514221</v>
      </c>
      <c r="F103" s="22"/>
      <c r="G103" s="22"/>
      <c r="H103" s="22"/>
      <c r="I103" s="22"/>
      <c r="J103" s="22"/>
      <c r="K103" s="22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</row>
    <row r="104" spans="1:37" x14ac:dyDescent="0.45">
      <c r="A104" s="29" t="s">
        <v>31</v>
      </c>
      <c r="B104" s="30">
        <v>5000</v>
      </c>
      <c r="C104" s="29">
        <v>0.55000000000000004</v>
      </c>
      <c r="D104" s="30">
        <v>30000</v>
      </c>
      <c r="E104" s="30">
        <v>16500</v>
      </c>
      <c r="F104" s="22"/>
      <c r="G104" s="22"/>
      <c r="H104" s="22"/>
      <c r="I104" s="22"/>
      <c r="J104" s="22"/>
      <c r="K104" s="22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</row>
    <row r="105" spans="1:37" s="6" customFormat="1" x14ac:dyDescent="0.45">
      <c r="A105" s="29" t="s">
        <v>32</v>
      </c>
      <c r="B105" s="30">
        <v>3500</v>
      </c>
      <c r="C105" s="29">
        <v>1.097</v>
      </c>
      <c r="D105" s="30">
        <v>21000</v>
      </c>
      <c r="E105" s="30">
        <v>23037</v>
      </c>
      <c r="F105" s="22"/>
      <c r="G105" s="22"/>
      <c r="H105" s="22"/>
      <c r="I105" s="22"/>
      <c r="J105" s="22"/>
      <c r="K105" s="22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</row>
    <row r="106" spans="1:37" x14ac:dyDescent="0.45">
      <c r="A106" s="23" t="s">
        <v>33</v>
      </c>
      <c r="B106" s="67"/>
      <c r="C106" s="23"/>
      <c r="D106" s="67"/>
      <c r="E106" s="67"/>
      <c r="F106" s="22"/>
      <c r="G106" s="22"/>
      <c r="H106" s="22"/>
      <c r="I106" s="22"/>
      <c r="J106" s="22"/>
      <c r="K106" s="22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</row>
    <row r="107" spans="1:37" x14ac:dyDescent="0.45">
      <c r="A107" s="29" t="s">
        <v>338</v>
      </c>
      <c r="B107" s="30">
        <v>6083.333333333333</v>
      </c>
      <c r="C107" s="29">
        <v>1.2500000000000001E-2</v>
      </c>
      <c r="D107" s="30">
        <v>36500</v>
      </c>
      <c r="E107" s="30">
        <v>456.25</v>
      </c>
      <c r="F107" s="22"/>
      <c r="G107" s="22"/>
      <c r="H107" s="22"/>
      <c r="I107" s="22"/>
      <c r="J107" s="22"/>
      <c r="K107" s="22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</row>
    <row r="108" spans="1:37" s="6" customFormat="1" x14ac:dyDescent="0.45">
      <c r="A108" s="29" t="s">
        <v>339</v>
      </c>
      <c r="B108" s="30">
        <v>4000</v>
      </c>
      <c r="C108" s="29">
        <v>2.8999999999999998E-2</v>
      </c>
      <c r="D108" s="30">
        <v>24000</v>
      </c>
      <c r="E108" s="30">
        <v>696</v>
      </c>
      <c r="F108" s="22"/>
      <c r="G108" s="22"/>
      <c r="H108" s="22"/>
      <c r="I108" s="22"/>
      <c r="J108" s="22"/>
      <c r="K108" s="22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</row>
    <row r="109" spans="1:37" x14ac:dyDescent="0.45">
      <c r="A109" s="23" t="s">
        <v>34</v>
      </c>
      <c r="B109" s="67"/>
      <c r="C109" s="23"/>
      <c r="D109" s="67"/>
      <c r="E109" s="67"/>
      <c r="F109" s="22"/>
      <c r="G109" s="22"/>
      <c r="H109" s="22"/>
      <c r="I109" s="22"/>
      <c r="J109" s="22"/>
      <c r="K109" s="22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</row>
    <row r="110" spans="1:37" x14ac:dyDescent="0.45">
      <c r="A110" s="29" t="s">
        <v>340</v>
      </c>
      <c r="B110" s="30">
        <v>1166.6666666666667</v>
      </c>
      <c r="C110" s="29">
        <v>0.2</v>
      </c>
      <c r="D110" s="30">
        <v>7000</v>
      </c>
      <c r="E110" s="30">
        <v>1400</v>
      </c>
      <c r="F110" s="22"/>
      <c r="G110" s="22"/>
      <c r="H110" s="22"/>
      <c r="I110" s="22"/>
      <c r="J110" s="22"/>
      <c r="K110" s="22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</row>
    <row r="111" spans="1:37" x14ac:dyDescent="0.45">
      <c r="A111" s="29" t="s">
        <v>341</v>
      </c>
      <c r="B111" s="30">
        <v>133333.33333333334</v>
      </c>
      <c r="C111" s="29">
        <v>0.02</v>
      </c>
      <c r="D111" s="30">
        <v>800000</v>
      </c>
      <c r="E111" s="30">
        <v>16000</v>
      </c>
      <c r="F111" s="22"/>
      <c r="G111" s="22"/>
      <c r="H111" s="22"/>
      <c r="I111" s="22"/>
      <c r="J111" s="22"/>
      <c r="K111" s="22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</row>
    <row r="112" spans="1:37" x14ac:dyDescent="0.45">
      <c r="A112" s="29" t="s">
        <v>35</v>
      </c>
      <c r="B112" s="30">
        <v>2208.3333333333335</v>
      </c>
      <c r="C112" s="29">
        <v>1</v>
      </c>
      <c r="D112" s="30">
        <v>13250</v>
      </c>
      <c r="E112" s="30">
        <v>13250</v>
      </c>
      <c r="F112" s="22"/>
      <c r="G112" s="22"/>
      <c r="H112" s="22"/>
      <c r="I112" s="22"/>
      <c r="J112" s="22"/>
      <c r="K112" s="22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</row>
    <row r="113" spans="1:37" x14ac:dyDescent="0.45">
      <c r="A113" s="29" t="s">
        <v>59</v>
      </c>
      <c r="B113" s="30">
        <v>6583.333333333333</v>
      </c>
      <c r="C113" s="29">
        <v>0.02</v>
      </c>
      <c r="D113" s="30">
        <v>39500</v>
      </c>
      <c r="E113" s="30">
        <v>790</v>
      </c>
      <c r="F113" s="22"/>
      <c r="G113" s="22"/>
      <c r="H113" s="22"/>
      <c r="I113" s="22"/>
      <c r="J113" s="22"/>
      <c r="K113" s="22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</row>
    <row r="114" spans="1:37" x14ac:dyDescent="0.45">
      <c r="A114" s="29" t="s">
        <v>36</v>
      </c>
      <c r="B114" s="30">
        <v>833.33333333333337</v>
      </c>
      <c r="C114" s="29">
        <v>0.5</v>
      </c>
      <c r="D114" s="30">
        <v>5000</v>
      </c>
      <c r="E114" s="30">
        <v>2500</v>
      </c>
      <c r="F114" s="22"/>
      <c r="G114" s="22"/>
      <c r="H114" s="22"/>
      <c r="I114" s="22"/>
      <c r="J114" s="22"/>
      <c r="K114" s="22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</row>
    <row r="115" spans="1:37" s="6" customFormat="1" x14ac:dyDescent="0.45">
      <c r="A115" s="29" t="s">
        <v>342</v>
      </c>
      <c r="B115" s="30">
        <v>83333.333333333328</v>
      </c>
      <c r="C115" s="29">
        <v>0.01</v>
      </c>
      <c r="D115" s="30">
        <v>500000</v>
      </c>
      <c r="E115" s="30">
        <v>5000</v>
      </c>
      <c r="F115" s="22"/>
      <c r="G115" s="22"/>
      <c r="H115" s="22"/>
      <c r="I115" s="22"/>
      <c r="J115" s="22"/>
      <c r="K115" s="22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</row>
    <row r="116" spans="1:37" x14ac:dyDescent="0.45">
      <c r="A116" s="23" t="s">
        <v>37</v>
      </c>
      <c r="B116" s="67"/>
      <c r="C116" s="23"/>
      <c r="D116" s="67"/>
      <c r="E116" s="67"/>
      <c r="F116" s="22"/>
      <c r="G116" s="22"/>
      <c r="H116" s="22"/>
      <c r="I116" s="22"/>
      <c r="J116" s="22"/>
      <c r="K116" s="22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</row>
    <row r="117" spans="1:37" x14ac:dyDescent="0.45">
      <c r="A117" s="29" t="s">
        <v>343</v>
      </c>
      <c r="B117" s="30">
        <v>3000</v>
      </c>
      <c r="C117" s="29">
        <v>2.2999999999999998</v>
      </c>
      <c r="D117" s="30">
        <v>21000</v>
      </c>
      <c r="E117" s="30">
        <v>48299.999999999993</v>
      </c>
      <c r="F117" s="22"/>
      <c r="G117" s="22"/>
      <c r="H117" s="22"/>
      <c r="I117" s="22"/>
      <c r="J117" s="22"/>
      <c r="K117" s="22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</row>
    <row r="118" spans="1:37" x14ac:dyDescent="0.45">
      <c r="A118" s="29" t="s">
        <v>344</v>
      </c>
      <c r="B118" s="30">
        <v>4000</v>
      </c>
      <c r="C118" s="29">
        <v>2.2999999999999998</v>
      </c>
      <c r="D118" s="30">
        <v>28000</v>
      </c>
      <c r="E118" s="30">
        <v>64399.999999999993</v>
      </c>
      <c r="F118" s="22"/>
      <c r="G118" s="22"/>
      <c r="H118" s="22"/>
      <c r="I118" s="22"/>
      <c r="J118" s="22"/>
      <c r="K118" s="22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</row>
    <row r="119" spans="1:37" s="6" customFormat="1" x14ac:dyDescent="0.45">
      <c r="A119" s="29" t="s">
        <v>345</v>
      </c>
      <c r="B119" s="30">
        <v>1000</v>
      </c>
      <c r="C119" s="29">
        <v>2.2999999999999998</v>
      </c>
      <c r="D119" s="30">
        <v>7000</v>
      </c>
      <c r="E119" s="30">
        <v>16099.999999999998</v>
      </c>
      <c r="F119" s="22"/>
      <c r="G119" s="22"/>
      <c r="H119" s="22"/>
      <c r="I119" s="22"/>
      <c r="J119" s="22"/>
      <c r="K119" s="22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</row>
    <row r="120" spans="1:37" x14ac:dyDescent="0.45">
      <c r="A120" s="23" t="s">
        <v>38</v>
      </c>
      <c r="B120" s="67"/>
      <c r="C120" s="23"/>
      <c r="D120" s="67"/>
      <c r="E120" s="67"/>
      <c r="F120" s="22"/>
      <c r="G120" s="22"/>
      <c r="H120" s="22"/>
      <c r="I120" s="22"/>
      <c r="J120" s="22"/>
      <c r="K120" s="22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</row>
    <row r="121" spans="1:37" x14ac:dyDescent="0.45">
      <c r="A121" s="29" t="s">
        <v>346</v>
      </c>
      <c r="B121" s="30">
        <v>312.5</v>
      </c>
      <c r="C121" s="29">
        <v>0.28000000000000003</v>
      </c>
      <c r="D121" s="30">
        <v>1875</v>
      </c>
      <c r="E121" s="30">
        <v>525</v>
      </c>
      <c r="F121" s="22"/>
      <c r="G121" s="22"/>
      <c r="H121" s="22"/>
      <c r="I121" s="22"/>
      <c r="J121" s="22"/>
      <c r="K121" s="22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</row>
    <row r="122" spans="1:37" x14ac:dyDescent="0.45">
      <c r="A122" s="29" t="s">
        <v>39</v>
      </c>
      <c r="B122" s="30">
        <v>1291.6666666666667</v>
      </c>
      <c r="C122" s="29">
        <v>0.86363276037469117</v>
      </c>
      <c r="D122" s="30">
        <v>7750</v>
      </c>
      <c r="E122" s="30">
        <v>6693.1538929038561</v>
      </c>
      <c r="F122" s="22"/>
      <c r="G122" s="22"/>
      <c r="H122" s="22"/>
      <c r="I122" s="22"/>
      <c r="J122" s="22"/>
      <c r="K122" s="22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</row>
    <row r="123" spans="1:37" x14ac:dyDescent="0.45">
      <c r="A123" s="29" t="s">
        <v>40</v>
      </c>
      <c r="B123" s="30">
        <v>2083.3333333333335</v>
      </c>
      <c r="C123" s="29">
        <v>8.1250000000000003E-3</v>
      </c>
      <c r="D123" s="30">
        <v>12500</v>
      </c>
      <c r="E123" s="30">
        <v>101.5625</v>
      </c>
      <c r="F123" s="22"/>
      <c r="G123" s="22"/>
      <c r="H123" s="22"/>
      <c r="I123" s="22"/>
      <c r="J123" s="22"/>
      <c r="K123" s="22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</row>
    <row r="124" spans="1:37" x14ac:dyDescent="0.45">
      <c r="A124" s="29"/>
      <c r="B124" s="29"/>
      <c r="C124" s="29"/>
      <c r="D124" s="30"/>
      <c r="E124" s="30"/>
      <c r="F124" s="22"/>
      <c r="G124" s="22"/>
      <c r="H124" s="22"/>
      <c r="I124" s="22"/>
      <c r="J124" s="22"/>
      <c r="K124" s="22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</row>
    <row r="125" spans="1:37" x14ac:dyDescent="0.45">
      <c r="A125" s="23" t="s">
        <v>60</v>
      </c>
      <c r="B125" s="23"/>
      <c r="C125" s="23"/>
      <c r="D125" s="30"/>
      <c r="E125" s="67">
        <v>1376935.4127486788</v>
      </c>
      <c r="F125" s="22"/>
      <c r="G125" s="22"/>
      <c r="H125" s="22"/>
      <c r="I125" s="22"/>
      <c r="J125" s="22"/>
      <c r="K125" s="22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</row>
    <row r="126" spans="1:37" x14ac:dyDescent="0.45">
      <c r="A126" s="23" t="s">
        <v>61</v>
      </c>
      <c r="B126" s="23"/>
      <c r="C126" s="23"/>
      <c r="D126" s="30"/>
      <c r="E126" s="67">
        <v>137693.54127486789</v>
      </c>
      <c r="F126" s="22"/>
      <c r="G126" s="22"/>
      <c r="H126" s="22"/>
      <c r="I126" s="22"/>
      <c r="J126" s="22"/>
      <c r="K126" s="22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</row>
    <row r="127" spans="1:37" x14ac:dyDescent="0.45">
      <c r="A127" s="68" t="s">
        <v>62</v>
      </c>
      <c r="B127" s="68"/>
      <c r="C127" s="68"/>
      <c r="D127" s="69"/>
      <c r="E127" s="69">
        <v>1514628.9540235468</v>
      </c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</row>
    <row r="130" spans="11:11" x14ac:dyDescent="0.45">
      <c r="K130" s="5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0CBA-CA7D-4FC3-B246-C75677CC9FA9}">
  <dimension ref="A1:D20"/>
  <sheetViews>
    <sheetView workbookViewId="0">
      <selection activeCell="B2" sqref="B2:D2"/>
    </sheetView>
  </sheetViews>
  <sheetFormatPr defaultColWidth="9.1328125" defaultRowHeight="14.25" x14ac:dyDescent="0.45"/>
  <cols>
    <col min="1" max="1" width="9.1328125" style="11"/>
    <col min="2" max="2" width="56" style="10" bestFit="1" customWidth="1"/>
    <col min="3" max="3" width="9.1328125" style="10"/>
    <col min="4" max="4" width="22.73046875" style="13" customWidth="1"/>
    <col min="5" max="16384" width="9.1328125" style="10"/>
  </cols>
  <sheetData>
    <row r="1" spans="1:4" s="22" customFormat="1" x14ac:dyDescent="0.45">
      <c r="A1" s="77" t="s">
        <v>237</v>
      </c>
      <c r="B1" s="77"/>
      <c r="C1" s="77"/>
      <c r="D1" s="77"/>
    </row>
    <row r="2" spans="1:4" x14ac:dyDescent="0.45">
      <c r="A2" s="18"/>
      <c r="B2" s="72" t="s">
        <v>63</v>
      </c>
      <c r="C2" s="73" t="s">
        <v>53</v>
      </c>
      <c r="D2" s="74" t="s">
        <v>79</v>
      </c>
    </row>
    <row r="3" spans="1:4" x14ac:dyDescent="0.45">
      <c r="A3" s="16">
        <v>1</v>
      </c>
      <c r="B3" s="12" t="s">
        <v>64</v>
      </c>
      <c r="C3" s="15" t="s">
        <v>1</v>
      </c>
      <c r="D3" s="14">
        <v>1800</v>
      </c>
    </row>
    <row r="4" spans="1:4" x14ac:dyDescent="0.45">
      <c r="A4" s="16">
        <v>2</v>
      </c>
      <c r="B4" s="12" t="s">
        <v>65</v>
      </c>
      <c r="C4" s="15" t="s">
        <v>1</v>
      </c>
      <c r="D4" s="14">
        <v>750</v>
      </c>
    </row>
    <row r="5" spans="1:4" x14ac:dyDescent="0.45">
      <c r="A5" s="16">
        <v>3</v>
      </c>
      <c r="B5" s="12" t="s">
        <v>66</v>
      </c>
      <c r="C5" s="15" t="s">
        <v>1</v>
      </c>
      <c r="D5" s="14">
        <v>250</v>
      </c>
    </row>
    <row r="6" spans="1:4" x14ac:dyDescent="0.45">
      <c r="A6" s="16">
        <v>4</v>
      </c>
      <c r="B6" s="12" t="s">
        <v>67</v>
      </c>
      <c r="C6" s="15" t="s">
        <v>1</v>
      </c>
      <c r="D6" s="14">
        <v>800</v>
      </c>
    </row>
    <row r="7" spans="1:4" x14ac:dyDescent="0.45">
      <c r="A7" s="16">
        <v>5</v>
      </c>
      <c r="B7" s="12" t="s">
        <v>68</v>
      </c>
      <c r="C7" s="15" t="s">
        <v>69</v>
      </c>
      <c r="D7" s="14">
        <v>3500</v>
      </c>
    </row>
    <row r="8" spans="1:4" x14ac:dyDescent="0.45">
      <c r="A8" s="16">
        <v>6</v>
      </c>
      <c r="B8" s="12" t="s">
        <v>70</v>
      </c>
      <c r="C8" s="15" t="s">
        <v>69</v>
      </c>
      <c r="D8" s="14">
        <v>3500</v>
      </c>
    </row>
    <row r="9" spans="1:4" x14ac:dyDescent="0.45">
      <c r="A9" s="18"/>
      <c r="B9" s="19" t="s">
        <v>71</v>
      </c>
      <c r="C9" s="21"/>
      <c r="D9" s="20"/>
    </row>
    <row r="10" spans="1:4" x14ac:dyDescent="0.45">
      <c r="A10" s="16">
        <v>1</v>
      </c>
      <c r="B10" s="12" t="s">
        <v>72</v>
      </c>
      <c r="C10" s="15" t="s">
        <v>69</v>
      </c>
      <c r="D10" s="14">
        <v>2000</v>
      </c>
    </row>
    <row r="11" spans="1:4" x14ac:dyDescent="0.45">
      <c r="A11" s="16">
        <v>2</v>
      </c>
      <c r="B11" s="12" t="s">
        <v>73</v>
      </c>
      <c r="C11" s="15" t="s">
        <v>69</v>
      </c>
      <c r="D11" s="17">
        <v>10000</v>
      </c>
    </row>
    <row r="12" spans="1:4" x14ac:dyDescent="0.45">
      <c r="A12" s="16">
        <v>3</v>
      </c>
      <c r="B12" s="12" t="s">
        <v>74</v>
      </c>
      <c r="C12" s="15" t="s">
        <v>69</v>
      </c>
      <c r="D12" s="14">
        <v>2000</v>
      </c>
    </row>
    <row r="13" spans="1:4" x14ac:dyDescent="0.45">
      <c r="A13" s="16">
        <v>4</v>
      </c>
      <c r="B13" s="12" t="s">
        <v>75</v>
      </c>
      <c r="C13" s="15" t="s">
        <v>69</v>
      </c>
      <c r="D13" s="17">
        <v>25000</v>
      </c>
    </row>
    <row r="14" spans="1:4" x14ac:dyDescent="0.45">
      <c r="A14" s="16">
        <v>5</v>
      </c>
      <c r="B14" s="12" t="s">
        <v>76</v>
      </c>
      <c r="C14" s="15" t="s">
        <v>69</v>
      </c>
      <c r="D14" s="17">
        <v>13000</v>
      </c>
    </row>
    <row r="15" spans="1:4" x14ac:dyDescent="0.45">
      <c r="A15" s="16">
        <v>6</v>
      </c>
      <c r="B15" s="12" t="s">
        <v>77</v>
      </c>
      <c r="C15" s="15" t="s">
        <v>69</v>
      </c>
      <c r="D15" s="17">
        <v>60000</v>
      </c>
    </row>
    <row r="16" spans="1:4" x14ac:dyDescent="0.45">
      <c r="A16" s="16">
        <v>7</v>
      </c>
      <c r="B16" s="9" t="s">
        <v>78</v>
      </c>
      <c r="C16" s="15" t="s">
        <v>69</v>
      </c>
      <c r="D16" s="17">
        <v>24000</v>
      </c>
    </row>
    <row r="17" spans="1:4" x14ac:dyDescent="0.45">
      <c r="A17" s="16">
        <v>8</v>
      </c>
      <c r="B17" s="12" t="s">
        <v>80</v>
      </c>
      <c r="C17" s="15" t="s">
        <v>69</v>
      </c>
      <c r="D17" s="14">
        <v>4000</v>
      </c>
    </row>
    <row r="18" spans="1:4" x14ac:dyDescent="0.45">
      <c r="A18" s="16">
        <v>9</v>
      </c>
      <c r="B18" s="12" t="s">
        <v>81</v>
      </c>
      <c r="C18" s="15" t="s">
        <v>69</v>
      </c>
      <c r="D18" s="14">
        <v>8500</v>
      </c>
    </row>
    <row r="19" spans="1:4" x14ac:dyDescent="0.45">
      <c r="A19" s="16">
        <v>10</v>
      </c>
      <c r="B19" s="12" t="s">
        <v>82</v>
      </c>
      <c r="C19" s="15" t="s">
        <v>69</v>
      </c>
      <c r="D19" s="14">
        <v>7500</v>
      </c>
    </row>
    <row r="20" spans="1:4" x14ac:dyDescent="0.45">
      <c r="A20" s="16">
        <v>11</v>
      </c>
      <c r="B20" s="12" t="s">
        <v>83</v>
      </c>
      <c r="C20" s="15" t="s">
        <v>4</v>
      </c>
      <c r="D20" s="14">
        <v>20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4C9A-649E-415B-8712-A5A33B74E244}">
  <dimension ref="A1:D65"/>
  <sheetViews>
    <sheetView workbookViewId="0">
      <selection activeCell="A2" sqref="A2:D2"/>
    </sheetView>
  </sheetViews>
  <sheetFormatPr defaultColWidth="9.1328125" defaultRowHeight="14.25" x14ac:dyDescent="0.45"/>
  <cols>
    <col min="1" max="1" width="33.3984375" style="28" customWidth="1"/>
    <col min="2" max="2" width="12.3984375" style="28" customWidth="1"/>
    <col min="3" max="3" width="16.1328125" style="28" customWidth="1"/>
    <col min="4" max="4" width="17" style="28" customWidth="1"/>
    <col min="5" max="16384" width="9.1328125" style="28"/>
  </cols>
  <sheetData>
    <row r="1" spans="1:4" x14ac:dyDescent="0.45">
      <c r="A1" s="76" t="s">
        <v>279</v>
      </c>
      <c r="B1" s="76"/>
      <c r="C1" s="76"/>
      <c r="D1" s="76"/>
    </row>
    <row r="2" spans="1:4" x14ac:dyDescent="0.45">
      <c r="A2" s="71" t="s">
        <v>238</v>
      </c>
      <c r="B2" s="71" t="s">
        <v>85</v>
      </c>
      <c r="C2" s="71" t="s">
        <v>242</v>
      </c>
      <c r="D2" s="71" t="s">
        <v>241</v>
      </c>
    </row>
    <row r="3" spans="1:4" x14ac:dyDescent="0.45">
      <c r="A3" s="29" t="s">
        <v>86</v>
      </c>
      <c r="B3" s="30">
        <v>450000</v>
      </c>
      <c r="C3" s="29">
        <v>6.6333333333333327E-2</v>
      </c>
      <c r="D3" s="30">
        <v>29849.999999999996</v>
      </c>
    </row>
    <row r="4" spans="1:4" x14ac:dyDescent="0.45">
      <c r="A4" s="29" t="s">
        <v>87</v>
      </c>
      <c r="B4" s="30">
        <v>11000000</v>
      </c>
      <c r="C4" s="29">
        <v>1.2491666666666668E-2</v>
      </c>
      <c r="D4" s="30">
        <v>137408.33333333334</v>
      </c>
    </row>
    <row r="5" spans="1:4" x14ac:dyDescent="0.45">
      <c r="A5" s="29" t="s">
        <v>88</v>
      </c>
      <c r="B5" s="30">
        <v>1000000</v>
      </c>
      <c r="C5" s="29">
        <v>3.5357142857142858E-2</v>
      </c>
      <c r="D5" s="30">
        <v>35357.142857142855</v>
      </c>
    </row>
    <row r="6" spans="1:4" x14ac:dyDescent="0.45">
      <c r="A6" s="29" t="s">
        <v>89</v>
      </c>
      <c r="B6" s="30">
        <v>400000</v>
      </c>
      <c r="C6" s="29">
        <v>0.05</v>
      </c>
      <c r="D6" s="30">
        <v>20000</v>
      </c>
    </row>
    <row r="7" spans="1:4" x14ac:dyDescent="0.45">
      <c r="A7" s="29" t="s">
        <v>90</v>
      </c>
      <c r="B7" s="30">
        <v>600000</v>
      </c>
      <c r="C7" s="29">
        <v>8.7499999999999994E-2</v>
      </c>
      <c r="D7" s="30">
        <v>52500</v>
      </c>
    </row>
    <row r="8" spans="1:4" x14ac:dyDescent="0.45">
      <c r="A8" s="29" t="s">
        <v>91</v>
      </c>
      <c r="B8" s="30">
        <v>350000</v>
      </c>
      <c r="C8" s="29">
        <v>2.1428571428571429E-2</v>
      </c>
      <c r="D8" s="30">
        <v>7500</v>
      </c>
    </row>
    <row r="9" spans="1:4" x14ac:dyDescent="0.45">
      <c r="A9" s="29" t="s">
        <v>92</v>
      </c>
      <c r="B9" s="30">
        <v>6600000</v>
      </c>
      <c r="C9" s="29">
        <v>0.10357142857142856</v>
      </c>
      <c r="D9" s="30">
        <v>683571.42857142852</v>
      </c>
    </row>
    <row r="10" spans="1:4" x14ac:dyDescent="0.45">
      <c r="A10" s="29" t="s">
        <v>93</v>
      </c>
      <c r="B10" s="30">
        <v>1200000</v>
      </c>
      <c r="C10" s="29">
        <v>3.1785714285714285E-2</v>
      </c>
      <c r="D10" s="30">
        <v>38142.857142857145</v>
      </c>
    </row>
    <row r="11" spans="1:4" x14ac:dyDescent="0.45">
      <c r="A11" s="29" t="s">
        <v>94</v>
      </c>
      <c r="B11" s="30">
        <v>7007</v>
      </c>
      <c r="C11" s="29">
        <v>3.9</v>
      </c>
      <c r="D11" s="30">
        <v>27327.3</v>
      </c>
    </row>
    <row r="12" spans="1:4" x14ac:dyDescent="0.45">
      <c r="A12" s="29" t="s">
        <v>95</v>
      </c>
      <c r="B12" s="30">
        <v>7885</v>
      </c>
      <c r="C12" s="29">
        <v>5.76</v>
      </c>
      <c r="D12" s="30">
        <v>45417.599999999999</v>
      </c>
    </row>
    <row r="13" spans="1:4" x14ac:dyDescent="0.45">
      <c r="A13" s="29" t="s">
        <v>96</v>
      </c>
      <c r="B13" s="30">
        <v>8500000</v>
      </c>
      <c r="C13" s="29">
        <v>5.5357142857142862E-2</v>
      </c>
      <c r="D13" s="30">
        <v>470535.71428571432</v>
      </c>
    </row>
    <row r="14" spans="1:4" x14ac:dyDescent="0.45">
      <c r="A14" s="29" t="s">
        <v>97</v>
      </c>
      <c r="B14" s="30">
        <v>4200000</v>
      </c>
      <c r="C14" s="29">
        <v>3.7999999999999999E-2</v>
      </c>
      <c r="D14" s="30">
        <v>159600</v>
      </c>
    </row>
    <row r="15" spans="1:4" x14ac:dyDescent="0.45">
      <c r="A15" s="29" t="s">
        <v>98</v>
      </c>
      <c r="B15" s="30">
        <v>1500000</v>
      </c>
      <c r="C15" s="29">
        <v>2.5892857142857141E-2</v>
      </c>
      <c r="D15" s="30">
        <v>38839.28571428571</v>
      </c>
    </row>
    <row r="16" spans="1:4" x14ac:dyDescent="0.45">
      <c r="A16" s="29" t="s">
        <v>99</v>
      </c>
      <c r="B16" s="30">
        <v>950000</v>
      </c>
      <c r="C16" s="29">
        <v>4.2857142857142858E-2</v>
      </c>
      <c r="D16" s="30">
        <v>40714.285714285717</v>
      </c>
    </row>
    <row r="17" spans="1:4" x14ac:dyDescent="0.45">
      <c r="A17" s="29" t="s">
        <v>100</v>
      </c>
      <c r="B17" s="30">
        <v>800000</v>
      </c>
      <c r="C17" s="29">
        <v>4.8000000000000001E-2</v>
      </c>
      <c r="D17" s="30">
        <v>38400</v>
      </c>
    </row>
    <row r="18" spans="1:4" x14ac:dyDescent="0.45">
      <c r="A18" s="29" t="s">
        <v>101</v>
      </c>
      <c r="B18" s="30">
        <v>600000</v>
      </c>
      <c r="C18" s="29">
        <v>0.21</v>
      </c>
      <c r="D18" s="30">
        <v>126000</v>
      </c>
    </row>
    <row r="19" spans="1:4" x14ac:dyDescent="0.45">
      <c r="A19" s="29" t="s">
        <v>102</v>
      </c>
      <c r="B19" s="30">
        <v>599999</v>
      </c>
      <c r="C19" s="29">
        <v>0.14000000000000001</v>
      </c>
      <c r="D19" s="30">
        <v>83999.860000000015</v>
      </c>
    </row>
    <row r="20" spans="1:4" x14ac:dyDescent="0.45">
      <c r="A20" s="29" t="s">
        <v>103</v>
      </c>
      <c r="B20" s="30">
        <v>650000</v>
      </c>
      <c r="C20" s="29">
        <v>3.5000000000000003E-2</v>
      </c>
      <c r="D20" s="30">
        <v>22750.000000000004</v>
      </c>
    </row>
    <row r="21" spans="1:4" x14ac:dyDescent="0.45">
      <c r="A21" s="29" t="s">
        <v>104</v>
      </c>
      <c r="B21" s="30">
        <v>3300000</v>
      </c>
      <c r="C21" s="29">
        <v>0.17166666666666669</v>
      </c>
      <c r="D21" s="30">
        <v>566500.00000000012</v>
      </c>
    </row>
    <row r="22" spans="1:4" x14ac:dyDescent="0.45">
      <c r="A22" s="29" t="s">
        <v>105</v>
      </c>
      <c r="B22" s="30">
        <v>250000</v>
      </c>
      <c r="C22" s="29">
        <v>1.0999999999999999E-2</v>
      </c>
      <c r="D22" s="30">
        <v>2750</v>
      </c>
    </row>
    <row r="23" spans="1:4" x14ac:dyDescent="0.45">
      <c r="A23" s="29" t="s">
        <v>106</v>
      </c>
      <c r="B23" s="30">
        <v>730000</v>
      </c>
      <c r="C23" s="29">
        <v>0.05</v>
      </c>
      <c r="D23" s="30">
        <v>36500</v>
      </c>
    </row>
    <row r="24" spans="1:4" x14ac:dyDescent="0.45">
      <c r="A24" s="29" t="s">
        <v>107</v>
      </c>
      <c r="B24" s="30">
        <v>450000</v>
      </c>
      <c r="C24" s="29">
        <v>0.23166666666666666</v>
      </c>
      <c r="D24" s="30">
        <v>104250</v>
      </c>
    </row>
    <row r="25" spans="1:4" x14ac:dyDescent="0.45">
      <c r="A25" s="29" t="s">
        <v>108</v>
      </c>
      <c r="B25" s="30">
        <v>4300</v>
      </c>
      <c r="C25" s="29">
        <v>4.95</v>
      </c>
      <c r="D25" s="30">
        <v>21285</v>
      </c>
    </row>
    <row r="26" spans="1:4" x14ac:dyDescent="0.45">
      <c r="A26" s="29" t="s">
        <v>109</v>
      </c>
      <c r="B26" s="30">
        <v>3200000</v>
      </c>
      <c r="C26" s="29">
        <v>8.3500000000000005E-2</v>
      </c>
      <c r="D26" s="30">
        <v>267200</v>
      </c>
    </row>
    <row r="27" spans="1:4" x14ac:dyDescent="0.45">
      <c r="A27" s="29" t="s">
        <v>110</v>
      </c>
      <c r="B27" s="30">
        <v>500000</v>
      </c>
      <c r="C27" s="29">
        <v>0.19</v>
      </c>
      <c r="D27" s="30">
        <v>95000</v>
      </c>
    </row>
    <row r="28" spans="1:4" x14ac:dyDescent="0.45">
      <c r="A28" s="29" t="s">
        <v>111</v>
      </c>
      <c r="B28" s="30">
        <v>3800000</v>
      </c>
      <c r="C28" s="29">
        <v>1.7857142857142856E-2</v>
      </c>
      <c r="D28" s="30">
        <v>67857.142857142855</v>
      </c>
    </row>
    <row r="29" spans="1:4" x14ac:dyDescent="0.45">
      <c r="A29" s="29" t="s">
        <v>112</v>
      </c>
      <c r="B29" s="30">
        <v>4500000</v>
      </c>
      <c r="C29" s="29">
        <v>7.6692857142857146E-2</v>
      </c>
      <c r="D29" s="30">
        <v>345117.85714285716</v>
      </c>
    </row>
    <row r="30" spans="1:4" x14ac:dyDescent="0.45">
      <c r="A30" s="29" t="s">
        <v>113</v>
      </c>
      <c r="B30" s="30">
        <v>4300000</v>
      </c>
      <c r="C30" s="29">
        <v>9.9666666666666667E-2</v>
      </c>
      <c r="D30" s="30">
        <v>428566.66666666669</v>
      </c>
    </row>
    <row r="31" spans="1:4" x14ac:dyDescent="0.45">
      <c r="A31" s="29" t="s">
        <v>114</v>
      </c>
      <c r="B31" s="30">
        <v>600000</v>
      </c>
      <c r="C31" s="29">
        <v>2.5000000000000001E-2</v>
      </c>
      <c r="D31" s="30">
        <v>15000</v>
      </c>
    </row>
    <row r="32" spans="1:4" x14ac:dyDescent="0.45">
      <c r="A32" s="29" t="s">
        <v>115</v>
      </c>
      <c r="B32" s="30">
        <v>660000</v>
      </c>
      <c r="C32" s="29">
        <v>2.8500000000000001E-2</v>
      </c>
      <c r="D32" s="30">
        <v>18810</v>
      </c>
    </row>
    <row r="33" spans="1:4" x14ac:dyDescent="0.45">
      <c r="A33" s="29" t="s">
        <v>116</v>
      </c>
      <c r="B33" s="30">
        <v>1500000</v>
      </c>
      <c r="C33" s="29">
        <v>8.9583333333333334E-2</v>
      </c>
      <c r="D33" s="30">
        <v>134375</v>
      </c>
    </row>
    <row r="34" spans="1:4" x14ac:dyDescent="0.45">
      <c r="A34" s="29" t="s">
        <v>117</v>
      </c>
      <c r="B34" s="30">
        <v>8000</v>
      </c>
      <c r="C34" s="29">
        <v>4.8</v>
      </c>
      <c r="D34" s="30">
        <v>38400</v>
      </c>
    </row>
    <row r="35" spans="1:4" x14ac:dyDescent="0.45">
      <c r="A35" s="29" t="s">
        <v>118</v>
      </c>
      <c r="B35" s="30">
        <v>60000</v>
      </c>
      <c r="C35" s="29">
        <v>1.4999999999999999E-2</v>
      </c>
      <c r="D35" s="30">
        <v>900</v>
      </c>
    </row>
    <row r="36" spans="1:4" x14ac:dyDescent="0.45">
      <c r="A36" s="29" t="s">
        <v>119</v>
      </c>
      <c r="B36" s="30">
        <v>60000</v>
      </c>
      <c r="C36" s="29">
        <v>0.02</v>
      </c>
      <c r="D36" s="30">
        <v>1200</v>
      </c>
    </row>
    <row r="37" spans="1:4" x14ac:dyDescent="0.45">
      <c r="A37" s="29" t="s">
        <v>120</v>
      </c>
      <c r="B37" s="30">
        <v>1800000</v>
      </c>
      <c r="C37" s="29">
        <v>2.4900000000000002E-2</v>
      </c>
      <c r="D37" s="30">
        <v>44820</v>
      </c>
    </row>
    <row r="38" spans="1:4" x14ac:dyDescent="0.45">
      <c r="A38" s="29" t="s">
        <v>121</v>
      </c>
      <c r="B38" s="30">
        <v>16000000</v>
      </c>
      <c r="C38" s="29">
        <v>6.160714285714286E-2</v>
      </c>
      <c r="D38" s="30">
        <v>985714.2857142858</v>
      </c>
    </row>
    <row r="39" spans="1:4" x14ac:dyDescent="0.45">
      <c r="A39" s="29" t="s">
        <v>122</v>
      </c>
      <c r="B39" s="30">
        <v>2500000</v>
      </c>
      <c r="C39" s="29">
        <v>6.7199999999999996E-2</v>
      </c>
      <c r="D39" s="30">
        <v>168000</v>
      </c>
    </row>
    <row r="40" spans="1:4" x14ac:dyDescent="0.45">
      <c r="A40" s="29" t="s">
        <v>123</v>
      </c>
      <c r="B40" s="30">
        <v>2200000</v>
      </c>
      <c r="C40" s="29">
        <v>7.9600000000000004E-2</v>
      </c>
      <c r="D40" s="30">
        <v>175120</v>
      </c>
    </row>
    <row r="41" spans="1:4" x14ac:dyDescent="0.45">
      <c r="A41" s="29" t="s">
        <v>124</v>
      </c>
      <c r="B41" s="30">
        <v>180000</v>
      </c>
      <c r="C41" s="29">
        <v>0.15714285714285717</v>
      </c>
      <c r="D41" s="30">
        <v>28285.71428571429</v>
      </c>
    </row>
    <row r="42" spans="1:4" x14ac:dyDescent="0.45">
      <c r="A42" s="29" t="s">
        <v>125</v>
      </c>
      <c r="B42" s="30">
        <v>270000</v>
      </c>
      <c r="C42" s="29">
        <v>0.15714285714285717</v>
      </c>
      <c r="D42" s="30">
        <v>42428.571428571435</v>
      </c>
    </row>
    <row r="43" spans="1:4" x14ac:dyDescent="0.45">
      <c r="A43" s="29" t="s">
        <v>126</v>
      </c>
      <c r="B43" s="30">
        <v>2300000</v>
      </c>
      <c r="C43" s="29">
        <v>0.11607142857142858</v>
      </c>
      <c r="D43" s="30">
        <v>266964.28571428574</v>
      </c>
    </row>
    <row r="44" spans="1:4" x14ac:dyDescent="0.45">
      <c r="A44" s="29" t="s">
        <v>127</v>
      </c>
      <c r="B44" s="30">
        <v>600000</v>
      </c>
      <c r="C44" s="29">
        <v>1.7500000000000002E-2</v>
      </c>
      <c r="D44" s="30">
        <v>10500.000000000002</v>
      </c>
    </row>
    <row r="45" spans="1:4" x14ac:dyDescent="0.45">
      <c r="A45" s="29" t="s">
        <v>128</v>
      </c>
      <c r="B45" s="30">
        <v>225000</v>
      </c>
      <c r="C45" s="29">
        <v>1.4999999999999999E-2</v>
      </c>
      <c r="D45" s="30">
        <v>3375</v>
      </c>
    </row>
    <row r="46" spans="1:4" x14ac:dyDescent="0.45">
      <c r="A46" s="29" t="s">
        <v>129</v>
      </c>
      <c r="B46" s="30">
        <v>270000</v>
      </c>
      <c r="C46" s="29">
        <v>1.7500000000000002E-2</v>
      </c>
      <c r="D46" s="30">
        <v>4725</v>
      </c>
    </row>
    <row r="47" spans="1:4" x14ac:dyDescent="0.45">
      <c r="A47" s="29" t="s">
        <v>130</v>
      </c>
      <c r="B47" s="30">
        <v>3000000</v>
      </c>
      <c r="C47" s="29">
        <v>9.6428571428571433E-2</v>
      </c>
      <c r="D47" s="30">
        <v>289285.71428571432</v>
      </c>
    </row>
    <row r="48" spans="1:4" x14ac:dyDescent="0.45">
      <c r="A48" s="29" t="s">
        <v>131</v>
      </c>
      <c r="B48" s="30">
        <v>2000000</v>
      </c>
      <c r="C48" s="29">
        <v>0.17857142857142858</v>
      </c>
      <c r="D48" s="30">
        <v>357142.85714285716</v>
      </c>
    </row>
    <row r="49" spans="1:4" x14ac:dyDescent="0.45">
      <c r="A49" s="29" t="s">
        <v>132</v>
      </c>
      <c r="B49" s="30">
        <v>3500000</v>
      </c>
      <c r="C49" s="29">
        <v>0.13333333333333333</v>
      </c>
      <c r="D49" s="30">
        <v>466666.66666666669</v>
      </c>
    </row>
    <row r="50" spans="1:4" x14ac:dyDescent="0.45">
      <c r="A50" s="29" t="s">
        <v>133</v>
      </c>
      <c r="B50" s="30">
        <v>1400000</v>
      </c>
      <c r="C50" s="29">
        <v>0.16999999999999998</v>
      </c>
      <c r="D50" s="30">
        <v>237999.99999999997</v>
      </c>
    </row>
    <row r="51" spans="1:4" x14ac:dyDescent="0.45">
      <c r="A51" s="29" t="s">
        <v>134</v>
      </c>
      <c r="B51" s="30">
        <v>30000</v>
      </c>
      <c r="C51" s="29">
        <v>1.8</v>
      </c>
      <c r="D51" s="30">
        <v>54000</v>
      </c>
    </row>
    <row r="52" spans="1:4" x14ac:dyDescent="0.45">
      <c r="A52" s="29" t="s">
        <v>135</v>
      </c>
      <c r="B52" s="30">
        <v>240000</v>
      </c>
      <c r="C52" s="29">
        <v>0.15</v>
      </c>
      <c r="D52" s="30">
        <v>36000</v>
      </c>
    </row>
    <row r="53" spans="1:4" x14ac:dyDescent="0.45">
      <c r="A53" s="29" t="s">
        <v>136</v>
      </c>
      <c r="B53" s="30">
        <v>8000000</v>
      </c>
      <c r="C53" s="29">
        <v>4.4642857142857144E-2</v>
      </c>
      <c r="D53" s="30">
        <v>357142.85714285716</v>
      </c>
    </row>
    <row r="54" spans="1:4" x14ac:dyDescent="0.45">
      <c r="A54" s="29" t="s">
        <v>137</v>
      </c>
      <c r="B54" s="30">
        <v>2000000</v>
      </c>
      <c r="C54" s="29">
        <v>0.23</v>
      </c>
      <c r="D54" s="30">
        <v>460000</v>
      </c>
    </row>
    <row r="55" spans="1:4" x14ac:dyDescent="0.45">
      <c r="A55" s="29" t="s">
        <v>138</v>
      </c>
      <c r="B55" s="30">
        <v>500000</v>
      </c>
      <c r="C55" s="29">
        <v>0.13</v>
      </c>
      <c r="D55" s="30">
        <v>65000</v>
      </c>
    </row>
    <row r="56" spans="1:4" x14ac:dyDescent="0.45">
      <c r="A56" s="29" t="s">
        <v>139</v>
      </c>
      <c r="B56" s="30">
        <v>1200</v>
      </c>
      <c r="C56" s="29">
        <v>7</v>
      </c>
      <c r="D56" s="30">
        <v>8400</v>
      </c>
    </row>
    <row r="57" spans="1:4" x14ac:dyDescent="0.45">
      <c r="A57" s="29" t="s">
        <v>140</v>
      </c>
      <c r="B57" s="30">
        <v>600000</v>
      </c>
      <c r="C57" s="29">
        <v>0.06</v>
      </c>
      <c r="D57" s="30">
        <v>36000</v>
      </c>
    </row>
    <row r="58" spans="1:4" x14ac:dyDescent="0.45">
      <c r="A58" s="29" t="s">
        <v>141</v>
      </c>
      <c r="B58" s="30">
        <v>800000</v>
      </c>
      <c r="C58" s="29">
        <v>0.19966666666666669</v>
      </c>
      <c r="D58" s="30">
        <v>159733.33333333334</v>
      </c>
    </row>
    <row r="59" spans="1:4" x14ac:dyDescent="0.45">
      <c r="A59" s="29" t="s">
        <v>142</v>
      </c>
      <c r="B59" s="30">
        <v>600000</v>
      </c>
      <c r="C59" s="29">
        <v>1.4999999999999999E-2</v>
      </c>
      <c r="D59" s="30">
        <v>9000</v>
      </c>
    </row>
    <row r="60" spans="1:4" x14ac:dyDescent="0.45">
      <c r="A60" s="29" t="s">
        <v>143</v>
      </c>
      <c r="B60" s="30">
        <v>2500000</v>
      </c>
      <c r="C60" s="29">
        <v>0.22500000000000001</v>
      </c>
      <c r="D60" s="30">
        <v>562500</v>
      </c>
    </row>
    <row r="61" spans="1:4" x14ac:dyDescent="0.45">
      <c r="A61" s="29" t="s">
        <v>144</v>
      </c>
      <c r="B61" s="30">
        <v>2200000</v>
      </c>
      <c r="C61" s="29">
        <v>0.28999999999999998</v>
      </c>
      <c r="D61" s="30">
        <v>638000</v>
      </c>
    </row>
    <row r="62" spans="1:4" x14ac:dyDescent="0.45">
      <c r="A62" s="29" t="s">
        <v>145</v>
      </c>
      <c r="B62" s="30">
        <v>400000</v>
      </c>
      <c r="C62" s="29">
        <v>3.6904761904761905E-2</v>
      </c>
      <c r="D62" s="30">
        <v>14761.904761904761</v>
      </c>
    </row>
    <row r="63" spans="1:4" x14ac:dyDescent="0.45">
      <c r="A63" s="31" t="s">
        <v>84</v>
      </c>
      <c r="B63" s="31"/>
      <c r="C63" s="31"/>
      <c r="D63" s="32">
        <f>SUM(D3:D62)</f>
        <v>9683191.6647619065</v>
      </c>
    </row>
    <row r="64" spans="1:4" x14ac:dyDescent="0.45">
      <c r="A64" s="31" t="s">
        <v>239</v>
      </c>
      <c r="B64" s="31"/>
      <c r="C64" s="31"/>
      <c r="D64" s="32">
        <f>D63*10%</f>
        <v>968319.16647619067</v>
      </c>
    </row>
    <row r="65" spans="1:4" ht="18" x14ac:dyDescent="0.45">
      <c r="A65" s="34" t="s">
        <v>240</v>
      </c>
      <c r="B65" s="33"/>
      <c r="C65" s="33"/>
      <c r="D65" s="35">
        <f>D63+D64</f>
        <v>10651510.831238097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7A32-17C0-4D49-AA26-E7A1B774F920}">
  <dimension ref="A1:D34"/>
  <sheetViews>
    <sheetView workbookViewId="0">
      <selection sqref="A1:D1"/>
    </sheetView>
  </sheetViews>
  <sheetFormatPr defaultColWidth="9.1328125" defaultRowHeight="14.25" x14ac:dyDescent="0.45"/>
  <cols>
    <col min="1" max="1" width="14.59765625" customWidth="1"/>
    <col min="2" max="2" width="14.73046875" customWidth="1"/>
    <col min="3" max="3" width="29.59765625" hidden="1" customWidth="1"/>
    <col min="4" max="4" width="45.86328125" customWidth="1"/>
  </cols>
  <sheetData>
    <row r="1" spans="1:4" s="22" customFormat="1" x14ac:dyDescent="0.45">
      <c r="A1" s="78" t="s">
        <v>348</v>
      </c>
      <c r="B1" s="78"/>
      <c r="C1" s="78"/>
      <c r="D1" s="78"/>
    </row>
    <row r="2" spans="1:4" ht="28.5" x14ac:dyDescent="0.45">
      <c r="A2" s="71" t="s">
        <v>146</v>
      </c>
      <c r="B2" s="75" t="s">
        <v>147</v>
      </c>
      <c r="C2" s="71" t="s">
        <v>148</v>
      </c>
      <c r="D2" s="75" t="s">
        <v>149</v>
      </c>
    </row>
    <row r="3" spans="1:4" x14ac:dyDescent="0.45">
      <c r="A3" s="23" t="s">
        <v>150</v>
      </c>
      <c r="B3" s="24" t="s">
        <v>151</v>
      </c>
      <c r="C3" s="23" t="s">
        <v>152</v>
      </c>
      <c r="D3" s="24" t="s">
        <v>153</v>
      </c>
    </row>
    <row r="4" spans="1:4" x14ac:dyDescent="0.45">
      <c r="A4" s="23" t="s">
        <v>150</v>
      </c>
      <c r="B4" s="24" t="s">
        <v>154</v>
      </c>
      <c r="C4" s="23" t="s">
        <v>152</v>
      </c>
      <c r="D4" s="24" t="s">
        <v>155</v>
      </c>
    </row>
    <row r="5" spans="1:4" x14ac:dyDescent="0.45">
      <c r="A5" s="23" t="s">
        <v>156</v>
      </c>
      <c r="B5" s="24" t="s">
        <v>157</v>
      </c>
      <c r="C5" s="23" t="s">
        <v>158</v>
      </c>
      <c r="D5" s="24" t="s">
        <v>159</v>
      </c>
    </row>
    <row r="6" spans="1:4" x14ac:dyDescent="0.45">
      <c r="A6" s="23" t="s">
        <v>156</v>
      </c>
      <c r="B6" s="24" t="s">
        <v>160</v>
      </c>
      <c r="C6" s="23" t="s">
        <v>158</v>
      </c>
      <c r="D6" s="24" t="s">
        <v>161</v>
      </c>
    </row>
    <row r="7" spans="1:4" x14ac:dyDescent="0.45">
      <c r="A7" s="23" t="s">
        <v>156</v>
      </c>
      <c r="B7" s="24" t="s">
        <v>162</v>
      </c>
      <c r="C7" s="23" t="s">
        <v>158</v>
      </c>
      <c r="D7" s="24" t="s">
        <v>163</v>
      </c>
    </row>
    <row r="8" spans="1:4" x14ac:dyDescent="0.45">
      <c r="A8" s="23" t="s">
        <v>156</v>
      </c>
      <c r="B8" s="24" t="s">
        <v>162</v>
      </c>
      <c r="C8" s="23" t="s">
        <v>158</v>
      </c>
      <c r="D8" s="24" t="s">
        <v>161</v>
      </c>
    </row>
    <row r="9" spans="1:4" x14ac:dyDescent="0.45">
      <c r="A9" s="25" t="s">
        <v>164</v>
      </c>
      <c r="B9" s="24" t="s">
        <v>165</v>
      </c>
      <c r="C9" s="23" t="s">
        <v>166</v>
      </c>
      <c r="D9" s="24" t="s">
        <v>233</v>
      </c>
    </row>
    <row r="10" spans="1:4" x14ac:dyDescent="0.45">
      <c r="A10" s="23" t="s">
        <v>167</v>
      </c>
      <c r="B10" s="24" t="s">
        <v>168</v>
      </c>
      <c r="C10" s="23" t="s">
        <v>169</v>
      </c>
      <c r="D10" s="24" t="s">
        <v>170</v>
      </c>
    </row>
    <row r="11" spans="1:4" x14ac:dyDescent="0.45">
      <c r="A11" s="23" t="s">
        <v>167</v>
      </c>
      <c r="B11" s="24" t="s">
        <v>171</v>
      </c>
      <c r="C11" s="23" t="s">
        <v>172</v>
      </c>
      <c r="D11" s="24" t="s">
        <v>234</v>
      </c>
    </row>
    <row r="12" spans="1:4" x14ac:dyDescent="0.45">
      <c r="A12" s="23" t="s">
        <v>173</v>
      </c>
      <c r="B12" s="24" t="s">
        <v>151</v>
      </c>
      <c r="C12" s="23" t="s">
        <v>174</v>
      </c>
      <c r="D12" s="24" t="s">
        <v>175</v>
      </c>
    </row>
    <row r="13" spans="1:4" x14ac:dyDescent="0.45">
      <c r="A13" s="23" t="s">
        <v>176</v>
      </c>
      <c r="B13" s="24" t="s">
        <v>165</v>
      </c>
      <c r="C13" s="23" t="s">
        <v>177</v>
      </c>
      <c r="D13" s="24" t="s">
        <v>178</v>
      </c>
    </row>
    <row r="14" spans="1:4" x14ac:dyDescent="0.45">
      <c r="A14" s="23" t="s">
        <v>176</v>
      </c>
      <c r="B14" s="24" t="s">
        <v>168</v>
      </c>
      <c r="C14" s="23" t="s">
        <v>177</v>
      </c>
      <c r="D14" s="24" t="s">
        <v>179</v>
      </c>
    </row>
    <row r="15" spans="1:4" x14ac:dyDescent="0.45">
      <c r="A15" s="23" t="s">
        <v>176</v>
      </c>
      <c r="B15" s="24" t="s">
        <v>180</v>
      </c>
      <c r="C15" s="23" t="s">
        <v>181</v>
      </c>
      <c r="D15" s="24" t="s">
        <v>182</v>
      </c>
    </row>
    <row r="16" spans="1:4" x14ac:dyDescent="0.45">
      <c r="A16" s="23" t="s">
        <v>176</v>
      </c>
      <c r="B16" s="24" t="s">
        <v>183</v>
      </c>
      <c r="C16" s="23" t="s">
        <v>181</v>
      </c>
      <c r="D16" s="24" t="s">
        <v>182</v>
      </c>
    </row>
    <row r="17" spans="1:4" x14ac:dyDescent="0.45">
      <c r="A17" s="25" t="s">
        <v>184</v>
      </c>
      <c r="B17" s="24" t="s">
        <v>185</v>
      </c>
      <c r="C17" s="23" t="s">
        <v>186</v>
      </c>
      <c r="D17" s="24" t="s">
        <v>235</v>
      </c>
    </row>
    <row r="18" spans="1:4" ht="28.5" x14ac:dyDescent="0.45">
      <c r="A18" s="25" t="s">
        <v>187</v>
      </c>
      <c r="B18" s="24" t="s">
        <v>188</v>
      </c>
      <c r="C18" s="23"/>
      <c r="D18" s="24" t="s">
        <v>189</v>
      </c>
    </row>
    <row r="19" spans="1:4" x14ac:dyDescent="0.45">
      <c r="A19" s="23" t="s">
        <v>190</v>
      </c>
      <c r="B19" s="24" t="s">
        <v>191</v>
      </c>
      <c r="C19" s="23" t="s">
        <v>192</v>
      </c>
      <c r="D19" s="24" t="s">
        <v>193</v>
      </c>
    </row>
    <row r="20" spans="1:4" x14ac:dyDescent="0.45">
      <c r="A20" s="23" t="s">
        <v>194</v>
      </c>
      <c r="B20" s="24" t="s">
        <v>151</v>
      </c>
      <c r="C20" s="23" t="s">
        <v>195</v>
      </c>
      <c r="D20" s="24" t="s">
        <v>196</v>
      </c>
    </row>
    <row r="21" spans="1:4" x14ac:dyDescent="0.45">
      <c r="A21" s="25" t="s">
        <v>197</v>
      </c>
      <c r="B21" s="24" t="s">
        <v>198</v>
      </c>
      <c r="C21" s="23" t="s">
        <v>199</v>
      </c>
      <c r="D21" s="24" t="s">
        <v>200</v>
      </c>
    </row>
    <row r="22" spans="1:4" x14ac:dyDescent="0.45">
      <c r="A22" s="25" t="s">
        <v>197</v>
      </c>
      <c r="B22" s="24" t="s">
        <v>201</v>
      </c>
      <c r="C22" s="23"/>
      <c r="D22" s="26" t="s">
        <v>202</v>
      </c>
    </row>
    <row r="23" spans="1:4" ht="28.5" x14ac:dyDescent="0.45">
      <c r="A23" s="25" t="s">
        <v>203</v>
      </c>
      <c r="B23" s="24" t="s">
        <v>204</v>
      </c>
      <c r="C23" s="23"/>
      <c r="D23" s="26" t="s">
        <v>205</v>
      </c>
    </row>
    <row r="24" spans="1:4" x14ac:dyDescent="0.45">
      <c r="A24" s="23" t="s">
        <v>206</v>
      </c>
      <c r="B24" s="24" t="s">
        <v>207</v>
      </c>
      <c r="C24" s="23" t="s">
        <v>208</v>
      </c>
      <c r="D24" s="24" t="s">
        <v>200</v>
      </c>
    </row>
    <row r="25" spans="1:4" ht="28.5" x14ac:dyDescent="0.45">
      <c r="A25" s="23" t="s">
        <v>209</v>
      </c>
      <c r="B25" s="24" t="s">
        <v>210</v>
      </c>
      <c r="C25" s="23"/>
      <c r="D25" s="24" t="s">
        <v>211</v>
      </c>
    </row>
    <row r="26" spans="1:4" x14ac:dyDescent="0.45">
      <c r="A26" s="23" t="s">
        <v>212</v>
      </c>
      <c r="B26" s="24" t="s">
        <v>213</v>
      </c>
      <c r="C26" s="23"/>
      <c r="D26" s="24" t="s">
        <v>214</v>
      </c>
    </row>
    <row r="27" spans="1:4" ht="28.5" x14ac:dyDescent="0.45">
      <c r="A27" s="23" t="s">
        <v>215</v>
      </c>
      <c r="B27" s="24" t="s">
        <v>216</v>
      </c>
      <c r="C27" s="23"/>
      <c r="D27" s="24" t="s">
        <v>217</v>
      </c>
    </row>
    <row r="28" spans="1:4" x14ac:dyDescent="0.45">
      <c r="A28" s="25" t="s">
        <v>218</v>
      </c>
      <c r="B28" s="24" t="s">
        <v>165</v>
      </c>
      <c r="C28" s="23" t="s">
        <v>219</v>
      </c>
      <c r="D28" s="24" t="s">
        <v>236</v>
      </c>
    </row>
    <row r="29" spans="1:4" x14ac:dyDescent="0.45">
      <c r="A29" s="25" t="s">
        <v>218</v>
      </c>
      <c r="B29" s="27" t="s">
        <v>220</v>
      </c>
      <c r="C29" s="23" t="s">
        <v>219</v>
      </c>
      <c r="D29" s="24" t="s">
        <v>236</v>
      </c>
    </row>
    <row r="30" spans="1:4" x14ac:dyDescent="0.45">
      <c r="A30" s="23" t="s">
        <v>221</v>
      </c>
      <c r="B30" s="24" t="s">
        <v>151</v>
      </c>
      <c r="C30" s="23" t="s">
        <v>222</v>
      </c>
      <c r="D30" s="24" t="s">
        <v>193</v>
      </c>
    </row>
    <row r="31" spans="1:4" x14ac:dyDescent="0.45">
      <c r="A31" s="23" t="s">
        <v>223</v>
      </c>
      <c r="B31" s="24" t="s">
        <v>165</v>
      </c>
      <c r="C31" s="23" t="s">
        <v>224</v>
      </c>
      <c r="D31" s="24" t="s">
        <v>225</v>
      </c>
    </row>
    <row r="32" spans="1:4" x14ac:dyDescent="0.45">
      <c r="A32" s="23" t="s">
        <v>226</v>
      </c>
      <c r="B32" s="24" t="s">
        <v>227</v>
      </c>
      <c r="C32" s="23" t="s">
        <v>228</v>
      </c>
      <c r="D32" s="24" t="s">
        <v>229</v>
      </c>
    </row>
    <row r="33" spans="1:4" x14ac:dyDescent="0.45">
      <c r="A33" s="23" t="s">
        <v>226</v>
      </c>
      <c r="B33" s="24"/>
      <c r="C33" s="23" t="s">
        <v>230</v>
      </c>
      <c r="D33" s="24" t="s">
        <v>231</v>
      </c>
    </row>
    <row r="34" spans="1:4" x14ac:dyDescent="0.45">
      <c r="A34" s="23" t="s">
        <v>226</v>
      </c>
      <c r="B34" s="24" t="s">
        <v>168</v>
      </c>
      <c r="C34" s="23" t="s">
        <v>228</v>
      </c>
      <c r="D34" s="24" t="s">
        <v>232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88399-69F6-4CCE-B172-D220D39E183D}">
  <dimension ref="A1:F9"/>
  <sheetViews>
    <sheetView zoomScale="86" workbookViewId="0">
      <selection activeCell="B1" sqref="B1:F1"/>
    </sheetView>
  </sheetViews>
  <sheetFormatPr defaultColWidth="11.3984375" defaultRowHeight="59.25" customHeight="1" x14ac:dyDescent="0.45"/>
  <cols>
    <col min="1" max="1" width="30.86328125" style="37" customWidth="1"/>
    <col min="2" max="2" width="46.73046875" style="43" bestFit="1" customWidth="1"/>
    <col min="3" max="3" width="25.1328125" style="37" customWidth="1"/>
    <col min="4" max="5" width="11.59765625" style="37" bestFit="1" customWidth="1"/>
    <col min="6" max="6" width="14.265625" style="37" bestFit="1" customWidth="1"/>
    <col min="7" max="16384" width="11.3984375" style="37"/>
  </cols>
  <sheetData>
    <row r="1" spans="1:6" ht="29.25" customHeight="1" x14ac:dyDescent="0.45">
      <c r="A1" s="45"/>
      <c r="B1" s="78" t="s">
        <v>349</v>
      </c>
      <c r="C1" s="78"/>
      <c r="D1" s="78"/>
      <c r="E1" s="78"/>
      <c r="F1" s="78"/>
    </row>
    <row r="2" spans="1:6" ht="59.25" customHeight="1" x14ac:dyDescent="0.45">
      <c r="A2" s="47"/>
      <c r="B2" s="58" t="s">
        <v>256</v>
      </c>
      <c r="C2" s="49" t="s">
        <v>248</v>
      </c>
      <c r="D2" s="58" t="s">
        <v>257</v>
      </c>
      <c r="E2" s="58" t="s">
        <v>258</v>
      </c>
      <c r="F2" s="58" t="s">
        <v>241</v>
      </c>
    </row>
    <row r="3" spans="1:6" ht="43.5" customHeight="1" x14ac:dyDescent="0.45">
      <c r="A3" s="47" t="s">
        <v>255</v>
      </c>
      <c r="B3" s="59" t="s">
        <v>275</v>
      </c>
      <c r="C3" s="47" t="s">
        <v>249</v>
      </c>
      <c r="D3" s="44">
        <v>450000</v>
      </c>
      <c r="E3" s="44">
        <v>17</v>
      </c>
      <c r="F3" s="44">
        <f>ROUND(D3*E3,0)</f>
        <v>7650000</v>
      </c>
    </row>
    <row r="4" spans="1:6" ht="33.75" customHeight="1" x14ac:dyDescent="0.45">
      <c r="A4" s="47" t="s">
        <v>254</v>
      </c>
      <c r="B4" s="59" t="s">
        <v>243</v>
      </c>
      <c r="C4" s="47"/>
      <c r="D4" s="44">
        <v>450000</v>
      </c>
      <c r="E4" s="44">
        <v>4</v>
      </c>
      <c r="F4" s="44">
        <f>ROUND(D4*E4,0)</f>
        <v>1800000</v>
      </c>
    </row>
    <row r="5" spans="1:6" ht="59.25" customHeight="1" x14ac:dyDescent="0.45">
      <c r="A5" s="47" t="s">
        <v>253</v>
      </c>
      <c r="B5" s="59" t="s">
        <v>244</v>
      </c>
      <c r="C5" s="44" t="s">
        <v>277</v>
      </c>
      <c r="D5" s="44">
        <v>450000</v>
      </c>
      <c r="E5" s="44">
        <v>4</v>
      </c>
      <c r="F5" s="44">
        <f>ROUND(D5*E5,0)</f>
        <v>1800000</v>
      </c>
    </row>
    <row r="6" spans="1:6" ht="59.25" customHeight="1" x14ac:dyDescent="0.45">
      <c r="A6" s="59" t="s">
        <v>276</v>
      </c>
      <c r="B6" s="59" t="s">
        <v>250</v>
      </c>
      <c r="C6" s="47" t="s">
        <v>245</v>
      </c>
      <c r="D6" s="47"/>
      <c r="E6" s="47"/>
      <c r="F6" s="47"/>
    </row>
    <row r="7" spans="1:6" ht="59.25" customHeight="1" x14ac:dyDescent="0.45">
      <c r="A7" s="47"/>
      <c r="B7" s="59" t="s">
        <v>251</v>
      </c>
      <c r="C7" s="47" t="s">
        <v>246</v>
      </c>
      <c r="D7" s="47"/>
      <c r="E7" s="47"/>
      <c r="F7" s="47"/>
    </row>
    <row r="8" spans="1:6" ht="78.75" customHeight="1" x14ac:dyDescent="0.45">
      <c r="A8" s="47"/>
      <c r="B8" s="59" t="s">
        <v>252</v>
      </c>
      <c r="C8" s="47" t="s">
        <v>247</v>
      </c>
      <c r="D8" s="47"/>
      <c r="E8" s="47"/>
      <c r="F8" s="47"/>
    </row>
    <row r="9" spans="1:6" ht="59.25" customHeight="1" x14ac:dyDescent="0.45">
      <c r="E9" s="64" t="s">
        <v>278</v>
      </c>
      <c r="F9" s="65">
        <f>SUM(F3:F8)</f>
        <v>11250000</v>
      </c>
    </row>
  </sheetData>
  <mergeCells count="1">
    <mergeCell ref="B1:F1"/>
  </mergeCells>
  <dataValidations count="1">
    <dataValidation allowBlank="1" showInputMessage="1" showErrorMessage="1" promptTitle="Automatic Calculation" prompt="Automatic calculation, no need of inputs for this cell." sqref="F3:F5" xr:uid="{0EA81BF6-7FEB-48DD-8C0C-C2CA72222914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254A6-E17D-40AE-883B-3B057ACA8C8E}">
  <dimension ref="A1:G151"/>
  <sheetViews>
    <sheetView tabSelected="1" zoomScale="96" workbookViewId="0">
      <selection activeCell="H3" sqref="H3"/>
    </sheetView>
  </sheetViews>
  <sheetFormatPr defaultColWidth="11.3984375" defaultRowHeight="27" customHeight="1" x14ac:dyDescent="0.45"/>
  <cols>
    <col min="1" max="1" width="20.265625" style="37" customWidth="1"/>
    <col min="2" max="2" width="51.73046875" style="37" bestFit="1" customWidth="1"/>
    <col min="3" max="3" width="14.3984375" style="38" bestFit="1" customWidth="1"/>
    <col min="4" max="4" width="11.3984375" style="36"/>
    <col min="5" max="5" width="11.3984375" style="39"/>
    <col min="6" max="16384" width="11.3984375" style="37"/>
  </cols>
  <sheetData>
    <row r="1" spans="1:7" ht="27" customHeight="1" x14ac:dyDescent="0.45">
      <c r="A1" s="45"/>
      <c r="B1" s="78" t="s">
        <v>350</v>
      </c>
      <c r="C1" s="78"/>
      <c r="D1" s="78"/>
      <c r="E1" s="78"/>
      <c r="F1" s="46"/>
      <c r="G1" s="45"/>
    </row>
    <row r="2" spans="1:7" ht="42.75" x14ac:dyDescent="0.45">
      <c r="A2" s="47"/>
      <c r="B2" s="58" t="s">
        <v>256</v>
      </c>
      <c r="C2" s="58" t="s">
        <v>257</v>
      </c>
      <c r="D2" s="60" t="s">
        <v>258</v>
      </c>
      <c r="E2" s="61" t="s">
        <v>241</v>
      </c>
      <c r="F2" s="45"/>
      <c r="G2" s="45"/>
    </row>
    <row r="3" spans="1:7" ht="28.5" x14ac:dyDescent="0.45">
      <c r="A3" s="79" t="s">
        <v>259</v>
      </c>
      <c r="B3" s="50" t="s">
        <v>260</v>
      </c>
      <c r="C3" s="51">
        <v>162000</v>
      </c>
      <c r="D3" s="52">
        <v>3</v>
      </c>
      <c r="E3" s="53">
        <f>ROUND(C3*D3,0)</f>
        <v>486000</v>
      </c>
      <c r="F3" s="45"/>
      <c r="G3" s="45"/>
    </row>
    <row r="4" spans="1:7" ht="28.5" x14ac:dyDescent="0.45">
      <c r="A4" s="80"/>
      <c r="B4" s="50" t="s">
        <v>274</v>
      </c>
      <c r="C4" s="51">
        <v>3240</v>
      </c>
      <c r="D4" s="52">
        <v>16</v>
      </c>
      <c r="E4" s="53">
        <f t="shared" ref="E4:E17" si="0">ROUND(C4*D4,0)</f>
        <v>51840</v>
      </c>
      <c r="F4" s="45"/>
      <c r="G4" s="45"/>
    </row>
    <row r="5" spans="1:7" ht="42.75" x14ac:dyDescent="0.45">
      <c r="A5" s="80"/>
      <c r="B5" s="50" t="s">
        <v>261</v>
      </c>
      <c r="C5" s="51">
        <v>81000</v>
      </c>
      <c r="D5" s="52">
        <v>9</v>
      </c>
      <c r="E5" s="53">
        <f t="shared" si="0"/>
        <v>729000</v>
      </c>
      <c r="F5" s="45"/>
      <c r="G5" s="45"/>
    </row>
    <row r="6" spans="1:7" ht="27" customHeight="1" x14ac:dyDescent="0.45">
      <c r="A6" s="80"/>
      <c r="B6" s="50" t="s">
        <v>262</v>
      </c>
      <c r="C6" s="51">
        <v>13500</v>
      </c>
      <c r="D6" s="54">
        <v>7</v>
      </c>
      <c r="E6" s="53">
        <f t="shared" si="0"/>
        <v>94500</v>
      </c>
      <c r="F6" s="45"/>
      <c r="G6" s="45"/>
    </row>
    <row r="7" spans="1:7" ht="27" customHeight="1" x14ac:dyDescent="0.45">
      <c r="A7" s="80"/>
      <c r="B7" s="50" t="s">
        <v>263</v>
      </c>
      <c r="C7" s="51">
        <v>13500</v>
      </c>
      <c r="D7" s="54">
        <v>5</v>
      </c>
      <c r="E7" s="53">
        <f t="shared" si="0"/>
        <v>67500</v>
      </c>
      <c r="F7" s="45"/>
      <c r="G7" s="45"/>
    </row>
    <row r="8" spans="1:7" ht="27" customHeight="1" x14ac:dyDescent="0.45">
      <c r="A8" s="80"/>
      <c r="B8" s="50" t="s">
        <v>264</v>
      </c>
      <c r="C8" s="51">
        <v>81000</v>
      </c>
      <c r="D8" s="55">
        <v>3.5</v>
      </c>
      <c r="E8" s="53">
        <f t="shared" si="0"/>
        <v>283500</v>
      </c>
      <c r="F8" s="45"/>
      <c r="G8" s="45"/>
    </row>
    <row r="9" spans="1:7" ht="27" customHeight="1" x14ac:dyDescent="0.45">
      <c r="A9" s="80"/>
      <c r="B9" s="50" t="s">
        <v>265</v>
      </c>
      <c r="C9" s="51">
        <v>162000</v>
      </c>
      <c r="D9" s="55">
        <v>2.3E-2</v>
      </c>
      <c r="E9" s="53">
        <f t="shared" si="0"/>
        <v>3726</v>
      </c>
      <c r="F9" s="45"/>
      <c r="G9" s="45"/>
    </row>
    <row r="10" spans="1:7" ht="27" customHeight="1" x14ac:dyDescent="0.45">
      <c r="A10" s="80"/>
      <c r="B10" s="50" t="s">
        <v>266</v>
      </c>
      <c r="C10" s="51">
        <v>162000</v>
      </c>
      <c r="D10" s="55">
        <v>9.1999999999999998E-2</v>
      </c>
      <c r="E10" s="53">
        <f t="shared" si="0"/>
        <v>14904</v>
      </c>
      <c r="F10" s="45"/>
      <c r="G10" s="45"/>
    </row>
    <row r="11" spans="1:7" ht="28.5" x14ac:dyDescent="0.45">
      <c r="A11" s="80"/>
      <c r="B11" s="50" t="s">
        <v>267</v>
      </c>
      <c r="C11" s="51">
        <v>162000</v>
      </c>
      <c r="D11" s="54">
        <v>19</v>
      </c>
      <c r="E11" s="53">
        <f t="shared" si="0"/>
        <v>3078000</v>
      </c>
      <c r="F11" s="45"/>
      <c r="G11" s="45"/>
    </row>
    <row r="12" spans="1:7" ht="27" customHeight="1" x14ac:dyDescent="0.45">
      <c r="A12" s="79" t="s">
        <v>273</v>
      </c>
      <c r="B12" s="51" t="s">
        <v>268</v>
      </c>
      <c r="C12" s="56">
        <v>10000</v>
      </c>
      <c r="D12" s="57">
        <v>1.81</v>
      </c>
      <c r="E12" s="53">
        <f t="shared" si="0"/>
        <v>18100</v>
      </c>
      <c r="F12" s="45"/>
      <c r="G12" s="45"/>
    </row>
    <row r="13" spans="1:7" ht="27" customHeight="1" x14ac:dyDescent="0.45">
      <c r="A13" s="80"/>
      <c r="B13" s="51" t="s">
        <v>269</v>
      </c>
      <c r="C13" s="56">
        <v>10000</v>
      </c>
      <c r="D13" s="57">
        <v>0.35</v>
      </c>
      <c r="E13" s="53">
        <f t="shared" si="0"/>
        <v>3500</v>
      </c>
      <c r="F13" s="45"/>
      <c r="G13" s="45"/>
    </row>
    <row r="14" spans="1:7" ht="27" customHeight="1" x14ac:dyDescent="0.45">
      <c r="A14" s="80"/>
      <c r="B14" s="51" t="s">
        <v>270</v>
      </c>
      <c r="C14" s="56">
        <v>10000</v>
      </c>
      <c r="D14" s="57">
        <v>1.25</v>
      </c>
      <c r="E14" s="53">
        <f t="shared" si="0"/>
        <v>12500</v>
      </c>
      <c r="F14" s="45"/>
      <c r="G14" s="45"/>
    </row>
    <row r="15" spans="1:7" ht="27" customHeight="1" x14ac:dyDescent="0.45">
      <c r="A15" s="80"/>
      <c r="B15" s="50" t="s">
        <v>274</v>
      </c>
      <c r="C15" s="56">
        <v>15000</v>
      </c>
      <c r="D15" s="52">
        <v>16</v>
      </c>
      <c r="E15" s="53">
        <f t="shared" si="0"/>
        <v>240000</v>
      </c>
      <c r="F15" s="45"/>
      <c r="G15" s="45"/>
    </row>
    <row r="16" spans="1:7" ht="27" customHeight="1" x14ac:dyDescent="0.45">
      <c r="A16" s="80"/>
      <c r="B16" s="51" t="s">
        <v>271</v>
      </c>
      <c r="C16" s="51">
        <v>3000</v>
      </c>
      <c r="D16" s="57">
        <v>3.25</v>
      </c>
      <c r="E16" s="53">
        <f t="shared" si="0"/>
        <v>9750</v>
      </c>
      <c r="F16" s="45"/>
      <c r="G16" s="45"/>
    </row>
    <row r="17" spans="1:7" ht="27" customHeight="1" x14ac:dyDescent="0.45">
      <c r="A17" s="80"/>
      <c r="B17" s="51" t="s">
        <v>272</v>
      </c>
      <c r="C17" s="51">
        <v>20000</v>
      </c>
      <c r="D17" s="57">
        <v>5.95</v>
      </c>
      <c r="E17" s="53">
        <f t="shared" si="0"/>
        <v>119000</v>
      </c>
      <c r="F17" s="45"/>
      <c r="G17" s="45"/>
    </row>
    <row r="18" spans="1:7" s="40" customFormat="1" ht="27" customHeight="1" x14ac:dyDescent="0.45">
      <c r="A18" s="48"/>
      <c r="B18" s="48"/>
      <c r="C18" s="48"/>
      <c r="D18" s="62" t="s">
        <v>278</v>
      </c>
      <c r="E18" s="63">
        <f>SUM(E3:E17)</f>
        <v>5211820</v>
      </c>
      <c r="F18" s="48"/>
      <c r="G18" s="48"/>
    </row>
    <row r="19" spans="1:7" s="40" customFormat="1" ht="27" customHeight="1" x14ac:dyDescent="0.45">
      <c r="D19" s="41"/>
      <c r="E19" s="42"/>
    </row>
    <row r="20" spans="1:7" s="40" customFormat="1" ht="27" customHeight="1" x14ac:dyDescent="0.45">
      <c r="D20" s="41"/>
      <c r="E20" s="42"/>
    </row>
    <row r="21" spans="1:7" s="40" customFormat="1" ht="27" customHeight="1" x14ac:dyDescent="0.45">
      <c r="D21" s="41"/>
      <c r="E21" s="42"/>
    </row>
    <row r="22" spans="1:7" s="40" customFormat="1" ht="27" customHeight="1" x14ac:dyDescent="0.45">
      <c r="D22" s="41"/>
      <c r="E22" s="42"/>
    </row>
    <row r="23" spans="1:7" s="40" customFormat="1" ht="27" customHeight="1" x14ac:dyDescent="0.45">
      <c r="D23" s="41"/>
      <c r="E23" s="42"/>
    </row>
    <row r="24" spans="1:7" s="40" customFormat="1" ht="27" customHeight="1" x14ac:dyDescent="0.45">
      <c r="D24" s="41"/>
      <c r="E24" s="42"/>
    </row>
    <row r="25" spans="1:7" s="40" customFormat="1" ht="27" customHeight="1" x14ac:dyDescent="0.45">
      <c r="D25" s="41"/>
      <c r="E25" s="42"/>
    </row>
    <row r="26" spans="1:7" s="40" customFormat="1" ht="27" customHeight="1" x14ac:dyDescent="0.45">
      <c r="D26" s="41"/>
      <c r="E26" s="42"/>
    </row>
    <row r="27" spans="1:7" s="40" customFormat="1" ht="27" customHeight="1" x14ac:dyDescent="0.45">
      <c r="D27" s="41"/>
      <c r="E27" s="42"/>
    </row>
    <row r="28" spans="1:7" s="40" customFormat="1" ht="27" customHeight="1" x14ac:dyDescent="0.45">
      <c r="D28" s="41"/>
      <c r="E28" s="42"/>
    </row>
    <row r="29" spans="1:7" s="40" customFormat="1" ht="27" customHeight="1" x14ac:dyDescent="0.45">
      <c r="D29" s="41"/>
      <c r="E29" s="42"/>
    </row>
    <row r="30" spans="1:7" s="40" customFormat="1" ht="27" customHeight="1" x14ac:dyDescent="0.45">
      <c r="D30" s="41"/>
      <c r="E30" s="42"/>
    </row>
    <row r="31" spans="1:7" s="40" customFormat="1" ht="27" customHeight="1" x14ac:dyDescent="0.45">
      <c r="D31" s="41"/>
      <c r="E31" s="42"/>
    </row>
    <row r="32" spans="1:7" s="40" customFormat="1" ht="27" customHeight="1" x14ac:dyDescent="0.45">
      <c r="D32" s="41"/>
      <c r="E32" s="42"/>
    </row>
    <row r="33" spans="4:5" s="40" customFormat="1" ht="27" customHeight="1" x14ac:dyDescent="0.45">
      <c r="D33" s="41"/>
      <c r="E33" s="42"/>
    </row>
    <row r="34" spans="4:5" s="40" customFormat="1" ht="27" customHeight="1" x14ac:dyDescent="0.45">
      <c r="D34" s="41"/>
      <c r="E34" s="42"/>
    </row>
    <row r="35" spans="4:5" s="40" customFormat="1" ht="27" customHeight="1" x14ac:dyDescent="0.45">
      <c r="D35" s="41"/>
      <c r="E35" s="42"/>
    </row>
    <row r="36" spans="4:5" s="40" customFormat="1" ht="27" customHeight="1" x14ac:dyDescent="0.45">
      <c r="D36" s="41"/>
      <c r="E36" s="42"/>
    </row>
    <row r="37" spans="4:5" s="40" customFormat="1" ht="27" customHeight="1" x14ac:dyDescent="0.45">
      <c r="D37" s="41"/>
      <c r="E37" s="42"/>
    </row>
    <row r="38" spans="4:5" s="40" customFormat="1" ht="27" customHeight="1" x14ac:dyDescent="0.45">
      <c r="D38" s="41"/>
      <c r="E38" s="42"/>
    </row>
    <row r="39" spans="4:5" s="40" customFormat="1" ht="27" customHeight="1" x14ac:dyDescent="0.45">
      <c r="D39" s="41"/>
      <c r="E39" s="42"/>
    </row>
    <row r="40" spans="4:5" s="40" customFormat="1" ht="27" customHeight="1" x14ac:dyDescent="0.45">
      <c r="D40" s="41"/>
      <c r="E40" s="42"/>
    </row>
    <row r="41" spans="4:5" s="40" customFormat="1" ht="27" customHeight="1" x14ac:dyDescent="0.45">
      <c r="D41" s="41"/>
      <c r="E41" s="42"/>
    </row>
    <row r="42" spans="4:5" s="40" customFormat="1" ht="27" customHeight="1" x14ac:dyDescent="0.45">
      <c r="D42" s="41"/>
      <c r="E42" s="42"/>
    </row>
    <row r="43" spans="4:5" s="40" customFormat="1" ht="27" customHeight="1" x14ac:dyDescent="0.45">
      <c r="D43" s="41"/>
      <c r="E43" s="42"/>
    </row>
    <row r="44" spans="4:5" s="40" customFormat="1" ht="27" customHeight="1" x14ac:dyDescent="0.45">
      <c r="D44" s="41"/>
      <c r="E44" s="42"/>
    </row>
    <row r="45" spans="4:5" s="40" customFormat="1" ht="27" customHeight="1" x14ac:dyDescent="0.45">
      <c r="D45" s="41"/>
      <c r="E45" s="42"/>
    </row>
    <row r="46" spans="4:5" s="40" customFormat="1" ht="27" customHeight="1" x14ac:dyDescent="0.45">
      <c r="D46" s="41"/>
      <c r="E46" s="42"/>
    </row>
    <row r="47" spans="4:5" s="40" customFormat="1" ht="27" customHeight="1" x14ac:dyDescent="0.45">
      <c r="D47" s="41"/>
      <c r="E47" s="42"/>
    </row>
    <row r="48" spans="4:5" s="40" customFormat="1" ht="27" customHeight="1" x14ac:dyDescent="0.45">
      <c r="D48" s="41"/>
      <c r="E48" s="42"/>
    </row>
    <row r="49" spans="4:5" s="40" customFormat="1" ht="27" customHeight="1" x14ac:dyDescent="0.45">
      <c r="D49" s="41"/>
      <c r="E49" s="42"/>
    </row>
    <row r="50" spans="4:5" s="40" customFormat="1" ht="27" customHeight="1" x14ac:dyDescent="0.45">
      <c r="D50" s="41"/>
      <c r="E50" s="42"/>
    </row>
    <row r="51" spans="4:5" s="40" customFormat="1" ht="27" customHeight="1" x14ac:dyDescent="0.45">
      <c r="D51" s="41"/>
      <c r="E51" s="42"/>
    </row>
    <row r="52" spans="4:5" s="40" customFormat="1" ht="27" customHeight="1" x14ac:dyDescent="0.45">
      <c r="D52" s="41"/>
      <c r="E52" s="42"/>
    </row>
    <row r="53" spans="4:5" s="40" customFormat="1" ht="27" customHeight="1" x14ac:dyDescent="0.45">
      <c r="D53" s="41"/>
      <c r="E53" s="42"/>
    </row>
    <row r="54" spans="4:5" s="40" customFormat="1" ht="27" customHeight="1" x14ac:dyDescent="0.45">
      <c r="D54" s="41"/>
      <c r="E54" s="42"/>
    </row>
    <row r="55" spans="4:5" s="40" customFormat="1" ht="27" customHeight="1" x14ac:dyDescent="0.45">
      <c r="D55" s="41"/>
      <c r="E55" s="42"/>
    </row>
    <row r="56" spans="4:5" s="40" customFormat="1" ht="27" customHeight="1" x14ac:dyDescent="0.45">
      <c r="D56" s="41"/>
      <c r="E56" s="42"/>
    </row>
    <row r="57" spans="4:5" s="40" customFormat="1" ht="27" customHeight="1" x14ac:dyDescent="0.45">
      <c r="D57" s="41"/>
      <c r="E57" s="42"/>
    </row>
    <row r="58" spans="4:5" s="40" customFormat="1" ht="27" customHeight="1" x14ac:dyDescent="0.45">
      <c r="D58" s="41"/>
      <c r="E58" s="42"/>
    </row>
    <row r="59" spans="4:5" s="40" customFormat="1" ht="27" customHeight="1" x14ac:dyDescent="0.45">
      <c r="D59" s="41"/>
      <c r="E59" s="42"/>
    </row>
    <row r="60" spans="4:5" s="40" customFormat="1" ht="27" customHeight="1" x14ac:dyDescent="0.45">
      <c r="D60" s="41"/>
      <c r="E60" s="42"/>
    </row>
    <row r="61" spans="4:5" s="40" customFormat="1" ht="27" customHeight="1" x14ac:dyDescent="0.45">
      <c r="D61" s="41"/>
      <c r="E61" s="42"/>
    </row>
    <row r="62" spans="4:5" s="40" customFormat="1" ht="27" customHeight="1" x14ac:dyDescent="0.45">
      <c r="D62" s="41"/>
      <c r="E62" s="42"/>
    </row>
    <row r="63" spans="4:5" s="40" customFormat="1" ht="27" customHeight="1" x14ac:dyDescent="0.45">
      <c r="D63" s="41"/>
      <c r="E63" s="42"/>
    </row>
    <row r="64" spans="4:5" s="40" customFormat="1" ht="27" customHeight="1" x14ac:dyDescent="0.45">
      <c r="D64" s="41"/>
      <c r="E64" s="42"/>
    </row>
    <row r="65" spans="4:5" s="40" customFormat="1" ht="27" customHeight="1" x14ac:dyDescent="0.45">
      <c r="D65" s="41"/>
      <c r="E65" s="42"/>
    </row>
    <row r="66" spans="4:5" s="40" customFormat="1" ht="27" customHeight="1" x14ac:dyDescent="0.45">
      <c r="D66" s="41"/>
      <c r="E66" s="42"/>
    </row>
    <row r="67" spans="4:5" s="40" customFormat="1" ht="27" customHeight="1" x14ac:dyDescent="0.45">
      <c r="D67" s="41"/>
      <c r="E67" s="42"/>
    </row>
    <row r="68" spans="4:5" s="40" customFormat="1" ht="27" customHeight="1" x14ac:dyDescent="0.45">
      <c r="D68" s="41"/>
      <c r="E68" s="42"/>
    </row>
    <row r="69" spans="4:5" s="40" customFormat="1" ht="27" customHeight="1" x14ac:dyDescent="0.45">
      <c r="D69" s="41"/>
      <c r="E69" s="42"/>
    </row>
    <row r="70" spans="4:5" s="40" customFormat="1" ht="27" customHeight="1" x14ac:dyDescent="0.45">
      <c r="D70" s="41"/>
      <c r="E70" s="42"/>
    </row>
    <row r="71" spans="4:5" s="40" customFormat="1" ht="27" customHeight="1" x14ac:dyDescent="0.45">
      <c r="D71" s="41"/>
      <c r="E71" s="42"/>
    </row>
    <row r="72" spans="4:5" s="40" customFormat="1" ht="27" customHeight="1" x14ac:dyDescent="0.45">
      <c r="D72" s="41"/>
      <c r="E72" s="42"/>
    </row>
    <row r="73" spans="4:5" s="40" customFormat="1" ht="27" customHeight="1" x14ac:dyDescent="0.45">
      <c r="D73" s="41"/>
      <c r="E73" s="42"/>
    </row>
    <row r="74" spans="4:5" s="40" customFormat="1" ht="27" customHeight="1" x14ac:dyDescent="0.45">
      <c r="D74" s="41"/>
      <c r="E74" s="42"/>
    </row>
    <row r="75" spans="4:5" s="40" customFormat="1" ht="27" customHeight="1" x14ac:dyDescent="0.45">
      <c r="D75" s="41"/>
      <c r="E75" s="42"/>
    </row>
    <row r="76" spans="4:5" s="40" customFormat="1" ht="27" customHeight="1" x14ac:dyDescent="0.45">
      <c r="D76" s="41"/>
      <c r="E76" s="42"/>
    </row>
    <row r="77" spans="4:5" s="40" customFormat="1" ht="27" customHeight="1" x14ac:dyDescent="0.45">
      <c r="D77" s="41"/>
      <c r="E77" s="42"/>
    </row>
    <row r="78" spans="4:5" s="40" customFormat="1" ht="27" customHeight="1" x14ac:dyDescent="0.45">
      <c r="D78" s="41"/>
      <c r="E78" s="42"/>
    </row>
    <row r="79" spans="4:5" s="40" customFormat="1" ht="27" customHeight="1" x14ac:dyDescent="0.45">
      <c r="D79" s="41"/>
      <c r="E79" s="42"/>
    </row>
    <row r="80" spans="4:5" s="40" customFormat="1" ht="27" customHeight="1" x14ac:dyDescent="0.45">
      <c r="D80" s="41"/>
      <c r="E80" s="42"/>
    </row>
    <row r="81" spans="4:5" s="40" customFormat="1" ht="27" customHeight="1" x14ac:dyDescent="0.45">
      <c r="D81" s="41"/>
      <c r="E81" s="42"/>
    </row>
    <row r="82" spans="4:5" s="40" customFormat="1" ht="27" customHeight="1" x14ac:dyDescent="0.45">
      <c r="D82" s="41"/>
      <c r="E82" s="42"/>
    </row>
    <row r="83" spans="4:5" s="40" customFormat="1" ht="27" customHeight="1" x14ac:dyDescent="0.45">
      <c r="D83" s="41"/>
      <c r="E83" s="42"/>
    </row>
    <row r="84" spans="4:5" s="40" customFormat="1" ht="27" customHeight="1" x14ac:dyDescent="0.45">
      <c r="D84" s="41"/>
      <c r="E84" s="42"/>
    </row>
    <row r="85" spans="4:5" s="40" customFormat="1" ht="27" customHeight="1" x14ac:dyDescent="0.45">
      <c r="D85" s="41"/>
      <c r="E85" s="42"/>
    </row>
    <row r="86" spans="4:5" s="40" customFormat="1" ht="27" customHeight="1" x14ac:dyDescent="0.45">
      <c r="D86" s="41"/>
      <c r="E86" s="42"/>
    </row>
    <row r="87" spans="4:5" s="40" customFormat="1" ht="27" customHeight="1" x14ac:dyDescent="0.45">
      <c r="D87" s="41"/>
      <c r="E87" s="42"/>
    </row>
    <row r="88" spans="4:5" s="40" customFormat="1" ht="27" customHeight="1" x14ac:dyDescent="0.45">
      <c r="D88" s="41"/>
      <c r="E88" s="42"/>
    </row>
    <row r="89" spans="4:5" s="40" customFormat="1" ht="27" customHeight="1" x14ac:dyDescent="0.45">
      <c r="D89" s="41"/>
      <c r="E89" s="42"/>
    </row>
    <row r="90" spans="4:5" s="40" customFormat="1" ht="27" customHeight="1" x14ac:dyDescent="0.45">
      <c r="D90" s="41"/>
      <c r="E90" s="42"/>
    </row>
    <row r="91" spans="4:5" s="40" customFormat="1" ht="27" customHeight="1" x14ac:dyDescent="0.45">
      <c r="D91" s="41"/>
      <c r="E91" s="42"/>
    </row>
    <row r="92" spans="4:5" s="40" customFormat="1" ht="27" customHeight="1" x14ac:dyDescent="0.45">
      <c r="D92" s="41"/>
      <c r="E92" s="42"/>
    </row>
    <row r="93" spans="4:5" s="40" customFormat="1" ht="27" customHeight="1" x14ac:dyDescent="0.45">
      <c r="D93" s="41"/>
      <c r="E93" s="42"/>
    </row>
    <row r="94" spans="4:5" s="40" customFormat="1" ht="27" customHeight="1" x14ac:dyDescent="0.45">
      <c r="D94" s="41"/>
      <c r="E94" s="42"/>
    </row>
    <row r="95" spans="4:5" s="40" customFormat="1" ht="27" customHeight="1" x14ac:dyDescent="0.45">
      <c r="D95" s="41"/>
      <c r="E95" s="42"/>
    </row>
    <row r="96" spans="4:5" s="40" customFormat="1" ht="27" customHeight="1" x14ac:dyDescent="0.45">
      <c r="D96" s="41"/>
      <c r="E96" s="42"/>
    </row>
    <row r="97" spans="4:5" s="40" customFormat="1" ht="27" customHeight="1" x14ac:dyDescent="0.45">
      <c r="D97" s="41"/>
      <c r="E97" s="42"/>
    </row>
    <row r="98" spans="4:5" s="40" customFormat="1" ht="27" customHeight="1" x14ac:dyDescent="0.45">
      <c r="D98" s="41"/>
      <c r="E98" s="42"/>
    </row>
    <row r="99" spans="4:5" s="40" customFormat="1" ht="27" customHeight="1" x14ac:dyDescent="0.45">
      <c r="D99" s="41"/>
      <c r="E99" s="42"/>
    </row>
    <row r="100" spans="4:5" s="40" customFormat="1" ht="27" customHeight="1" x14ac:dyDescent="0.45">
      <c r="D100" s="41"/>
      <c r="E100" s="42"/>
    </row>
    <row r="101" spans="4:5" s="40" customFormat="1" ht="27" customHeight="1" x14ac:dyDescent="0.45">
      <c r="D101" s="41"/>
      <c r="E101" s="42"/>
    </row>
    <row r="102" spans="4:5" s="40" customFormat="1" ht="27" customHeight="1" x14ac:dyDescent="0.45">
      <c r="D102" s="41"/>
      <c r="E102" s="42"/>
    </row>
    <row r="103" spans="4:5" s="40" customFormat="1" ht="27" customHeight="1" x14ac:dyDescent="0.45">
      <c r="D103" s="41"/>
      <c r="E103" s="42"/>
    </row>
    <row r="104" spans="4:5" s="40" customFormat="1" ht="27" customHeight="1" x14ac:dyDescent="0.45">
      <c r="D104" s="41"/>
      <c r="E104" s="42"/>
    </row>
    <row r="105" spans="4:5" s="40" customFormat="1" ht="27" customHeight="1" x14ac:dyDescent="0.45">
      <c r="D105" s="41"/>
      <c r="E105" s="42"/>
    </row>
    <row r="106" spans="4:5" s="40" customFormat="1" ht="27" customHeight="1" x14ac:dyDescent="0.45">
      <c r="D106" s="41"/>
      <c r="E106" s="42"/>
    </row>
    <row r="107" spans="4:5" s="40" customFormat="1" ht="27" customHeight="1" x14ac:dyDescent="0.45">
      <c r="D107" s="41"/>
      <c r="E107" s="42"/>
    </row>
    <row r="108" spans="4:5" s="40" customFormat="1" ht="27" customHeight="1" x14ac:dyDescent="0.45">
      <c r="D108" s="41"/>
      <c r="E108" s="42"/>
    </row>
    <row r="109" spans="4:5" s="40" customFormat="1" ht="27" customHeight="1" x14ac:dyDescent="0.45">
      <c r="D109" s="41"/>
      <c r="E109" s="42"/>
    </row>
    <row r="110" spans="4:5" s="40" customFormat="1" ht="27" customHeight="1" x14ac:dyDescent="0.45">
      <c r="D110" s="41"/>
      <c r="E110" s="42"/>
    </row>
    <row r="111" spans="4:5" s="40" customFormat="1" ht="27" customHeight="1" x14ac:dyDescent="0.45">
      <c r="D111" s="41"/>
      <c r="E111" s="42"/>
    </row>
    <row r="112" spans="4:5" s="40" customFormat="1" ht="27" customHeight="1" x14ac:dyDescent="0.45">
      <c r="D112" s="41"/>
      <c r="E112" s="42"/>
    </row>
    <row r="113" spans="4:5" s="40" customFormat="1" ht="27" customHeight="1" x14ac:dyDescent="0.45">
      <c r="D113" s="41"/>
      <c r="E113" s="42"/>
    </row>
    <row r="114" spans="4:5" s="40" customFormat="1" ht="27" customHeight="1" x14ac:dyDescent="0.45">
      <c r="D114" s="41"/>
      <c r="E114" s="42"/>
    </row>
    <row r="115" spans="4:5" s="40" customFormat="1" ht="27" customHeight="1" x14ac:dyDescent="0.45">
      <c r="D115" s="41"/>
      <c r="E115" s="42"/>
    </row>
    <row r="116" spans="4:5" s="40" customFormat="1" ht="27" customHeight="1" x14ac:dyDescent="0.45">
      <c r="D116" s="41"/>
      <c r="E116" s="42"/>
    </row>
    <row r="117" spans="4:5" s="40" customFormat="1" ht="27" customHeight="1" x14ac:dyDescent="0.45">
      <c r="D117" s="41"/>
      <c r="E117" s="42"/>
    </row>
    <row r="118" spans="4:5" s="40" customFormat="1" ht="27" customHeight="1" x14ac:dyDescent="0.45">
      <c r="D118" s="41"/>
      <c r="E118" s="42"/>
    </row>
    <row r="119" spans="4:5" s="40" customFormat="1" ht="27" customHeight="1" x14ac:dyDescent="0.45">
      <c r="D119" s="41"/>
      <c r="E119" s="42"/>
    </row>
    <row r="120" spans="4:5" s="40" customFormat="1" ht="27" customHeight="1" x14ac:dyDescent="0.45">
      <c r="D120" s="41"/>
      <c r="E120" s="42"/>
    </row>
    <row r="121" spans="4:5" s="40" customFormat="1" ht="27" customHeight="1" x14ac:dyDescent="0.45">
      <c r="D121" s="41"/>
      <c r="E121" s="42"/>
    </row>
    <row r="122" spans="4:5" s="40" customFormat="1" ht="27" customHeight="1" x14ac:dyDescent="0.45">
      <c r="D122" s="41"/>
      <c r="E122" s="42"/>
    </row>
    <row r="123" spans="4:5" s="40" customFormat="1" ht="27" customHeight="1" x14ac:dyDescent="0.45">
      <c r="D123" s="41"/>
      <c r="E123" s="42"/>
    </row>
    <row r="124" spans="4:5" s="40" customFormat="1" ht="27" customHeight="1" x14ac:dyDescent="0.45">
      <c r="D124" s="41"/>
      <c r="E124" s="42"/>
    </row>
    <row r="125" spans="4:5" s="40" customFormat="1" ht="27" customHeight="1" x14ac:dyDescent="0.45">
      <c r="D125" s="41"/>
      <c r="E125" s="42"/>
    </row>
    <row r="126" spans="4:5" s="40" customFormat="1" ht="27" customHeight="1" x14ac:dyDescent="0.45">
      <c r="D126" s="41"/>
      <c r="E126" s="42"/>
    </row>
    <row r="127" spans="4:5" s="40" customFormat="1" ht="27" customHeight="1" x14ac:dyDescent="0.45">
      <c r="D127" s="41"/>
      <c r="E127" s="42"/>
    </row>
    <row r="128" spans="4:5" s="40" customFormat="1" ht="27" customHeight="1" x14ac:dyDescent="0.45">
      <c r="D128" s="41"/>
      <c r="E128" s="42"/>
    </row>
    <row r="129" spans="4:5" s="40" customFormat="1" ht="27" customHeight="1" x14ac:dyDescent="0.45">
      <c r="D129" s="41"/>
      <c r="E129" s="42"/>
    </row>
    <row r="130" spans="4:5" s="40" customFormat="1" ht="27" customHeight="1" x14ac:dyDescent="0.45">
      <c r="D130" s="41"/>
      <c r="E130" s="42"/>
    </row>
    <row r="131" spans="4:5" s="40" customFormat="1" ht="27" customHeight="1" x14ac:dyDescent="0.45">
      <c r="D131" s="41"/>
      <c r="E131" s="42"/>
    </row>
    <row r="132" spans="4:5" s="40" customFormat="1" ht="27" customHeight="1" x14ac:dyDescent="0.45">
      <c r="D132" s="41"/>
      <c r="E132" s="42"/>
    </row>
    <row r="133" spans="4:5" s="40" customFormat="1" ht="27" customHeight="1" x14ac:dyDescent="0.45">
      <c r="D133" s="41"/>
      <c r="E133" s="42"/>
    </row>
    <row r="134" spans="4:5" s="40" customFormat="1" ht="27" customHeight="1" x14ac:dyDescent="0.45">
      <c r="D134" s="41"/>
      <c r="E134" s="42"/>
    </row>
    <row r="135" spans="4:5" s="40" customFormat="1" ht="27" customHeight="1" x14ac:dyDescent="0.45">
      <c r="D135" s="41"/>
      <c r="E135" s="42"/>
    </row>
    <row r="136" spans="4:5" s="40" customFormat="1" ht="27" customHeight="1" x14ac:dyDescent="0.45">
      <c r="D136" s="41"/>
      <c r="E136" s="42"/>
    </row>
    <row r="137" spans="4:5" s="40" customFormat="1" ht="27" customHeight="1" x14ac:dyDescent="0.45">
      <c r="D137" s="41"/>
      <c r="E137" s="42"/>
    </row>
    <row r="138" spans="4:5" s="40" customFormat="1" ht="27" customHeight="1" x14ac:dyDescent="0.45">
      <c r="D138" s="41"/>
      <c r="E138" s="42"/>
    </row>
    <row r="139" spans="4:5" s="40" customFormat="1" ht="27" customHeight="1" x14ac:dyDescent="0.45">
      <c r="D139" s="41"/>
      <c r="E139" s="42"/>
    </row>
    <row r="140" spans="4:5" s="40" customFormat="1" ht="27" customHeight="1" x14ac:dyDescent="0.45">
      <c r="D140" s="41"/>
      <c r="E140" s="42"/>
    </row>
    <row r="141" spans="4:5" s="40" customFormat="1" ht="27" customHeight="1" x14ac:dyDescent="0.45">
      <c r="D141" s="41"/>
      <c r="E141" s="42"/>
    </row>
    <row r="142" spans="4:5" s="40" customFormat="1" ht="27" customHeight="1" x14ac:dyDescent="0.45">
      <c r="D142" s="41"/>
      <c r="E142" s="42"/>
    </row>
    <row r="143" spans="4:5" s="40" customFormat="1" ht="27" customHeight="1" x14ac:dyDescent="0.45">
      <c r="D143" s="41"/>
      <c r="E143" s="42"/>
    </row>
    <row r="144" spans="4:5" s="40" customFormat="1" ht="27" customHeight="1" x14ac:dyDescent="0.45">
      <c r="D144" s="41"/>
      <c r="E144" s="42"/>
    </row>
    <row r="145" spans="4:5" s="40" customFormat="1" ht="27" customHeight="1" x14ac:dyDescent="0.45">
      <c r="D145" s="41"/>
      <c r="E145" s="42"/>
    </row>
    <row r="146" spans="4:5" s="40" customFormat="1" ht="27" customHeight="1" x14ac:dyDescent="0.45">
      <c r="D146" s="41"/>
      <c r="E146" s="42"/>
    </row>
    <row r="147" spans="4:5" s="40" customFormat="1" ht="27" customHeight="1" x14ac:dyDescent="0.45">
      <c r="D147" s="41"/>
      <c r="E147" s="42"/>
    </row>
    <row r="148" spans="4:5" s="40" customFormat="1" ht="27" customHeight="1" x14ac:dyDescent="0.45">
      <c r="D148" s="41"/>
      <c r="E148" s="42"/>
    </row>
    <row r="149" spans="4:5" s="40" customFormat="1" ht="27" customHeight="1" x14ac:dyDescent="0.45">
      <c r="D149" s="41"/>
      <c r="E149" s="42"/>
    </row>
    <row r="150" spans="4:5" s="40" customFormat="1" ht="27" customHeight="1" x14ac:dyDescent="0.45">
      <c r="D150" s="41"/>
      <c r="E150" s="42"/>
    </row>
    <row r="151" spans="4:5" s="40" customFormat="1" ht="27" customHeight="1" x14ac:dyDescent="0.45">
      <c r="D151" s="41"/>
      <c r="E151" s="42"/>
    </row>
  </sheetData>
  <mergeCells count="3">
    <mergeCell ref="A3:A11"/>
    <mergeCell ref="A12:A17"/>
    <mergeCell ref="B1:E1"/>
  </mergeCells>
  <dataValidations count="2">
    <dataValidation allowBlank="1" showInputMessage="1" showErrorMessage="1" promptTitle="Automatic Calculation" prompt="Automatic calculation, no need of inputs for this cell." sqref="E3:E17" xr:uid="{435D7E50-872A-4C4B-AC6A-AA58CE7043C4}"/>
    <dataValidation allowBlank="1" showErrorMessage="1" promptTitle="Unit Cost" prompt="No need to add $ sign in front of the amounts,for thousands separator, please use a comma “,” rather than space or “.”, e.g. “1,234”. _x000a_The figures in column “Total (USD)” are rounded to the nearest dollar. " sqref="D3:D11 D15" xr:uid="{98FC2DFF-C3C9-4A83-A1DA-38D0CED4683A}"/>
  </dataValidation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EE67A757183F4396E3084364807714" ma:contentTypeVersion="13" ma:contentTypeDescription="Create a new document." ma:contentTypeScope="" ma:versionID="4337dd668c912bcb3e5b6a3834cde051">
  <xsd:schema xmlns:xsd="http://www.w3.org/2001/XMLSchema" xmlns:xs="http://www.w3.org/2001/XMLSchema" xmlns:p="http://schemas.microsoft.com/office/2006/metadata/properties" xmlns:ns3="ca62427e-7f44-4f1b-a026-4e8f43995a7f" xmlns:ns4="5dcd52c4-7213-45f5-968a-d41cd05b8cb0" targetNamespace="http://schemas.microsoft.com/office/2006/metadata/properties" ma:root="true" ma:fieldsID="ae537fd61be381a02a0604d355dc021b" ns3:_="" ns4:_="">
    <xsd:import namespace="ca62427e-7f44-4f1b-a026-4e8f43995a7f"/>
    <xsd:import namespace="5dcd52c4-7213-45f5-968a-d41cd05b8cb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2427e-7f44-4f1b-a026-4e8f43995a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d52c4-7213-45f5-968a-d41cd05b8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BE4114-A24F-4F9F-836D-05A55EAB1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8F74A-F59B-4723-A223-9AC7F97DA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62427e-7f44-4f1b-a026-4e8f43995a7f"/>
    <ds:schemaRef ds:uri="5dcd52c4-7213-45f5-968a-d41cd05b8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88E0E3-94EB-488D-B97C-43AF7CE6BC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Acute meds</vt:lpstr>
      <vt:lpstr>Dialysis meds</vt:lpstr>
      <vt:lpstr>Chronic meds</vt:lpstr>
      <vt:lpstr>Mental health meds</vt:lpstr>
      <vt:lpstr>RT-PCR</vt:lpstr>
      <vt:lpstr>PPEs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Ghada Abou Mourad</dc:creator>
  <cp:lastModifiedBy>Marialuisa Paleari</cp:lastModifiedBy>
  <dcterms:created xsi:type="dcterms:W3CDTF">2015-06-05T18:17:20Z</dcterms:created>
  <dcterms:modified xsi:type="dcterms:W3CDTF">2020-10-05T12:27:28Z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0x010100B9EE67A757183F4396E3084364807714</vt:lpwstr>
  </property>
</Properties>
</file>